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codeName="ThisWorkbook"/>
  <xr:revisionPtr revIDLastSave="0" documentId="13_ncr:1_{8B40555E-3526-4B76-B1E3-A16AED7B038A}" xr6:coauthVersionLast="47" xr6:coauthVersionMax="47" xr10:uidLastSave="{00000000-0000-0000-0000-000000000000}"/>
  <bookViews>
    <workbookView xWindow="-120" yWindow="-120" windowWidth="21840" windowHeight="13020" xr2:uid="{00000000-000D-0000-FFFF-FFFF00000000}"/>
  </bookViews>
  <sheets>
    <sheet name="statement01" sheetId="1" r:id="rId1"/>
    <sheet name="Sheet1" sheetId="2" r:id="rId2"/>
  </sheets>
  <definedNames>
    <definedName name="JR_PAGE_ANCHOR_0_1">statement01!#REF!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4" i="1" l="1"/>
  <c r="C6" i="2" l="1"/>
  <c r="C8" i="2"/>
  <c r="AE27" i="1" l="1"/>
  <c r="AD30" i="1" s="1"/>
  <c r="AE63" i="1"/>
  <c r="AD63" i="1"/>
  <c r="AD27" i="1"/>
  <c r="AD24" i="1"/>
  <c r="AD22" i="1"/>
  <c r="AE30" i="1" l="1"/>
  <c r="AD21" i="1"/>
  <c r="AC21" i="1" l="1"/>
  <c r="AB21" i="1" l="1"/>
</calcChain>
</file>

<file path=xl/sharedStrings.xml><?xml version="1.0" encoding="utf-8"?>
<sst xmlns="http://schemas.openxmlformats.org/spreadsheetml/2006/main" count="126" uniqueCount="103">
  <si>
    <t>1</t>
  </si>
  <si>
    <t xml:space="preserve"> 1 . STATEMENT OF FINANCIAL POSITION </t>
  </si>
  <si>
    <r>
      <rPr>
        <b/>
        <sz val="9"/>
        <color rgb="FF000000"/>
        <rFont val="Times New Roman"/>
        <family val="1"/>
      </rPr>
      <t>Reference
( Sl. No)</t>
    </r>
  </si>
  <si>
    <r>
      <rPr>
        <b/>
        <sz val="9"/>
        <color rgb="FF000000"/>
        <rFont val="Times New Roman"/>
        <family val="1"/>
      </rPr>
      <t>Assets</t>
    </r>
    <r>
      <rPr>
        <b/>
        <vertAlign val="superscript"/>
        <sz val="9"/>
        <color rgb="FF000000"/>
        <rFont val="Times New Roman"/>
        <family val="1"/>
      </rPr>
      <t>1</t>
    </r>
  </si>
  <si>
    <r>
      <rPr>
        <b/>
        <sz val="9"/>
        <color rgb="FF000000"/>
        <rFont val="Times New Roman"/>
        <family val="1"/>
      </rPr>
      <t>As at 31
March
2024</t>
    </r>
  </si>
  <si>
    <r>
      <rPr>
        <b/>
        <sz val="9"/>
        <color rgb="FF000000"/>
        <rFont val="Times New Roman"/>
        <family val="1"/>
      </rPr>
      <t>As at 31
March
2023</t>
    </r>
  </si>
  <si>
    <t>Notes to Finance Account</t>
  </si>
  <si>
    <t xml:space="preserve">Statement </t>
  </si>
  <si>
    <t>(₹ in crore)</t>
  </si>
  <si>
    <r>
      <rPr>
        <b/>
        <sz val="9"/>
        <color rgb="FF000000"/>
        <rFont val="Times New Roman"/>
        <family val="1"/>
      </rPr>
      <t>Cash</t>
    </r>
  </si>
  <si>
    <r>
      <rPr>
        <sz val="9"/>
        <color rgb="FF000000"/>
        <rFont val="Times New Roman"/>
        <family val="1"/>
      </rPr>
      <t>(i) Cash in Treasuries and Local Remittances</t>
    </r>
  </si>
  <si>
    <r>
      <rPr>
        <sz val="9"/>
        <color rgb="FF000000"/>
        <rFont val="Times New Roman"/>
        <family val="1"/>
      </rPr>
      <t>21</t>
    </r>
  </si>
  <si>
    <r>
      <rPr>
        <sz val="9"/>
        <color rgb="FF000000"/>
        <rFont val="Times New Roman"/>
        <family val="1"/>
      </rPr>
      <t xml:space="preserve"> 36.68</t>
    </r>
  </si>
  <si>
    <r>
      <rPr>
        <sz val="9"/>
        <color rgb="FF000000"/>
        <rFont val="Times New Roman"/>
        <family val="1"/>
      </rPr>
      <t xml:space="preserve"> 36.53</t>
    </r>
  </si>
  <si>
    <r>
      <rPr>
        <sz val="9"/>
        <color rgb="FF000000"/>
        <rFont val="Times New Roman"/>
        <family val="1"/>
      </rPr>
      <t>(ii) Departmental Balances</t>
    </r>
  </si>
  <si>
    <r>
      <rPr>
        <sz val="9"/>
        <color rgb="FF000000"/>
        <rFont val="Times New Roman"/>
        <family val="1"/>
      </rPr>
      <t>(-)7.63</t>
    </r>
  </si>
  <si>
    <r>
      <rPr>
        <sz val="9"/>
        <color rgb="FF000000"/>
        <rFont val="Times New Roman"/>
        <family val="1"/>
      </rPr>
      <t>(iii) Permanent Imprest</t>
    </r>
  </si>
  <si>
    <r>
      <rPr>
        <sz val="9"/>
        <color rgb="FF000000"/>
        <rFont val="Times New Roman"/>
        <family val="1"/>
      </rPr>
      <t xml:space="preserve"> 1.18</t>
    </r>
  </si>
  <si>
    <r>
      <rPr>
        <sz val="9"/>
        <color rgb="FF000000"/>
        <rFont val="Times New Roman"/>
        <family val="1"/>
      </rPr>
      <t xml:space="preserve"> 1.15</t>
    </r>
  </si>
  <si>
    <r>
      <rPr>
        <sz val="9"/>
        <color rgb="FF000000"/>
        <rFont val="Times New Roman"/>
        <family val="1"/>
      </rPr>
      <t>(iv) Cash Balance Investments</t>
    </r>
  </si>
  <si>
    <r>
      <rPr>
        <sz val="9"/>
        <color rgb="FF000000"/>
        <rFont val="Times New Roman"/>
        <family val="1"/>
      </rPr>
      <t xml:space="preserve"> 4,051.26</t>
    </r>
  </si>
  <si>
    <r>
      <rPr>
        <sz val="9"/>
        <color rgb="FF000000"/>
        <rFont val="Times New Roman"/>
        <family val="1"/>
      </rPr>
      <t>(v) Deposits with Reserve Bank of India</t>
    </r>
  </si>
  <si>
    <r>
      <rPr>
        <sz val="9"/>
        <color rgb="FF000000"/>
        <rFont val="Times New Roman"/>
        <family val="1"/>
      </rPr>
      <t>Para 5(vii)</t>
    </r>
  </si>
  <si>
    <r>
      <rPr>
        <sz val="9"/>
        <color rgb="FF000000"/>
        <rFont val="Times New Roman"/>
        <family val="1"/>
      </rPr>
      <t xml:space="preserve"> 238.68</t>
    </r>
  </si>
  <si>
    <r>
      <rPr>
        <sz val="9"/>
        <color rgb="FF000000"/>
        <rFont val="Times New Roman"/>
        <family val="1"/>
      </rPr>
      <t xml:space="preserve"> 146.16</t>
    </r>
  </si>
  <si>
    <r>
      <rPr>
        <sz val="9"/>
        <color rgb="FF000000"/>
        <rFont val="Times New Roman"/>
        <family val="1"/>
      </rPr>
      <t>(vi) Investments from Earmarked Funds</t>
    </r>
  </si>
  <si>
    <r>
      <rPr>
        <sz val="9"/>
        <color rgb="FF000000"/>
        <rFont val="Times New Roman"/>
        <family val="1"/>
      </rPr>
      <t>22</t>
    </r>
  </si>
  <si>
    <r>
      <rPr>
        <sz val="9"/>
        <color rgb="FF000000"/>
        <rFont val="Times New Roman"/>
        <family val="1"/>
      </rPr>
      <t xml:space="preserve"> 3,047.22</t>
    </r>
  </si>
  <si>
    <r>
      <rPr>
        <sz val="9"/>
        <color rgb="FF000000"/>
        <rFont val="Times New Roman"/>
        <family val="1"/>
      </rPr>
      <t xml:space="preserve"> 2,722.73</t>
    </r>
  </si>
  <si>
    <r>
      <rPr>
        <b/>
        <sz val="9"/>
        <color rgb="FF000000"/>
        <rFont val="Times New Roman"/>
        <family val="1"/>
      </rPr>
      <t>Capital Expenditure</t>
    </r>
  </si>
  <si>
    <r>
      <rPr>
        <sz val="9"/>
        <color rgb="FF000000"/>
        <rFont val="Times New Roman"/>
        <family val="1"/>
      </rPr>
      <t>(i) Investments in shares of Companies, Corporations, etc.</t>
    </r>
  </si>
  <si>
    <r>
      <rPr>
        <sz val="9"/>
        <color rgb="FF000000"/>
        <rFont val="Times New Roman"/>
        <family val="1"/>
      </rPr>
      <t>5 &amp; 19</t>
    </r>
  </si>
  <si>
    <r>
      <rPr>
        <sz val="9"/>
        <color rgb="FF000000"/>
        <rFont val="Times New Roman"/>
        <family val="1"/>
      </rPr>
      <t>(ii) Other Capital Expenditure</t>
    </r>
  </si>
  <si>
    <r>
      <rPr>
        <sz val="9"/>
        <color rgb="FF000000"/>
        <rFont val="Times New Roman"/>
        <family val="1"/>
      </rPr>
      <t>16</t>
    </r>
  </si>
  <si>
    <r>
      <rPr>
        <b/>
        <sz val="9"/>
        <color rgb="FF000000"/>
        <rFont val="Times New Roman"/>
        <family val="1"/>
      </rPr>
      <t>Contingency Fund (unrecouped)</t>
    </r>
  </si>
  <si>
    <r>
      <rPr>
        <sz val="9"/>
        <color rgb="FF000000"/>
        <rFont val="Times New Roman"/>
        <family val="1"/>
      </rPr>
      <t>Para (4)</t>
    </r>
  </si>
  <si>
    <r>
      <rPr>
        <b/>
        <sz val="9"/>
        <color rgb="FF000000"/>
        <rFont val="Times New Roman"/>
        <family val="1"/>
      </rPr>
      <t>Loans and Advances</t>
    </r>
  </si>
  <si>
    <r>
      <rPr>
        <sz val="9"/>
        <color rgb="FF000000"/>
        <rFont val="Times New Roman"/>
        <family val="1"/>
      </rPr>
      <t>Para 3(xiii)</t>
    </r>
  </si>
  <si>
    <r>
      <rPr>
        <sz val="9"/>
        <color rgb="FF000000"/>
        <rFont val="Times New Roman"/>
        <family val="1"/>
      </rPr>
      <t>7 &amp; 18</t>
    </r>
  </si>
  <si>
    <r>
      <rPr>
        <b/>
        <sz val="9"/>
        <color rgb="FF000000"/>
        <rFont val="Times New Roman"/>
        <family val="1"/>
      </rPr>
      <t>Advances with departmental officers</t>
    </r>
  </si>
  <si>
    <r>
      <rPr>
        <sz val="9"/>
        <color rgb="FF000000"/>
        <rFont val="Times New Roman"/>
        <family val="1"/>
      </rPr>
      <t xml:space="preserve"> 59.43</t>
    </r>
  </si>
  <si>
    <r>
      <rPr>
        <sz val="9"/>
        <color rgb="FF000000"/>
        <rFont val="Times New Roman"/>
        <family val="1"/>
      </rPr>
      <t xml:space="preserve"> 59.64</t>
    </r>
  </si>
  <si>
    <r>
      <rPr>
        <b/>
        <sz val="9"/>
        <color rgb="FF000000"/>
        <rFont val="Times New Roman"/>
        <family val="1"/>
      </rPr>
      <t>Remittance Balances</t>
    </r>
  </si>
  <si>
    <r>
      <rPr>
        <sz val="9"/>
        <color rgb="FF000000"/>
        <rFont val="Times New Roman"/>
        <family val="1"/>
      </rPr>
      <t xml:space="preserve"> 1,125.12</t>
    </r>
  </si>
  <si>
    <r>
      <rPr>
        <b/>
        <sz val="9"/>
        <color rgb="FF000000"/>
        <rFont val="Times New Roman"/>
        <family val="1"/>
      </rPr>
      <t>Cumulative excess of expenditure over receipts</t>
    </r>
    <r>
      <rPr>
        <b/>
        <vertAlign val="superscript"/>
        <sz val="9"/>
        <color rgb="FF000000"/>
        <rFont val="Times New Roman"/>
        <family val="1"/>
      </rPr>
      <t>2</t>
    </r>
  </si>
  <si>
    <r>
      <rPr>
        <b/>
        <sz val="9"/>
        <color rgb="FF000000"/>
        <rFont val="Times New Roman"/>
        <family val="1"/>
      </rPr>
      <t>Total</t>
    </r>
  </si>
  <si>
    <t>2</t>
  </si>
  <si>
    <t xml:space="preserve"> - Concld.</t>
  </si>
  <si>
    <t>Liabilities</t>
  </si>
  <si>
    <r>
      <rPr>
        <b/>
        <sz val="10"/>
        <color rgb="FF000000"/>
        <rFont val="Times New Roman"/>
        <family val="1"/>
      </rPr>
      <t>Reference
( Sl. No)</t>
    </r>
  </si>
  <si>
    <r>
      <rPr>
        <b/>
        <sz val="10"/>
        <color rgb="FF000000"/>
        <rFont val="Times New Roman"/>
        <family val="1"/>
      </rPr>
      <t>As at 31
March
2024</t>
    </r>
  </si>
  <si>
    <r>
      <rPr>
        <b/>
        <sz val="10"/>
        <color rgb="FF000000"/>
        <rFont val="Times New Roman"/>
        <family val="1"/>
      </rPr>
      <t>As at 31
March
2023</t>
    </r>
  </si>
  <si>
    <t xml:space="preserve">Notes to Finance </t>
  </si>
  <si>
    <r>
      <rPr>
        <b/>
        <sz val="10"/>
        <color rgb="FF000000"/>
        <rFont val="Times New Roman"/>
        <family val="1"/>
      </rPr>
      <t>Borrowings (Public debt)</t>
    </r>
  </si>
  <si>
    <r>
      <rPr>
        <sz val="10"/>
        <color rgb="FF000000"/>
        <rFont val="Times New Roman"/>
        <family val="1"/>
      </rPr>
      <t>(i) Internal debt</t>
    </r>
  </si>
  <si>
    <r>
      <rPr>
        <sz val="10"/>
        <color rgb="FF000000"/>
        <rFont val="Times New Roman"/>
        <family val="1"/>
      </rPr>
      <t>6, 17</t>
    </r>
  </si>
  <si>
    <r>
      <rPr>
        <sz val="10"/>
        <color rgb="FF000000"/>
        <rFont val="Times New Roman"/>
        <family val="1"/>
      </rPr>
      <t xml:space="preserve"> 2,57,157.92</t>
    </r>
  </si>
  <si>
    <r>
      <rPr>
        <sz val="10"/>
        <color rgb="FF000000"/>
        <rFont val="Times New Roman"/>
        <family val="1"/>
      </rPr>
      <t xml:space="preserve"> 2,27,137.07</t>
    </r>
  </si>
  <si>
    <r>
      <rPr>
        <sz val="10"/>
        <color rgb="FF000000"/>
        <rFont val="Times New Roman"/>
        <family val="1"/>
      </rPr>
      <t>(ii) Loans and Advances from Central Government</t>
    </r>
  </si>
  <si>
    <r>
      <rPr>
        <sz val="10"/>
        <color rgb="FF000000"/>
        <rFont val="Times New Roman"/>
        <family val="1"/>
      </rPr>
      <t>Non-Plan Loans</t>
    </r>
  </si>
  <si>
    <r>
      <rPr>
        <sz val="10"/>
        <color rgb="FF000000"/>
        <rFont val="Times New Roman"/>
        <family val="1"/>
      </rPr>
      <t xml:space="preserve"> 5.32</t>
    </r>
  </si>
  <si>
    <r>
      <rPr>
        <sz val="10"/>
        <color rgb="FF000000"/>
        <rFont val="Times New Roman"/>
        <family val="1"/>
      </rPr>
      <t xml:space="preserve"> 7.07</t>
    </r>
  </si>
  <si>
    <r>
      <rPr>
        <sz val="10"/>
        <color rgb="FF000000"/>
        <rFont val="Times New Roman"/>
        <family val="1"/>
      </rPr>
      <t>Loans for State Plan Schemes</t>
    </r>
  </si>
  <si>
    <r>
      <rPr>
        <sz val="10"/>
        <color rgb="FF000000"/>
        <rFont val="Times New Roman"/>
        <family val="1"/>
      </rPr>
      <t xml:space="preserve"> 4,341.31</t>
    </r>
  </si>
  <si>
    <r>
      <rPr>
        <sz val="10"/>
        <color rgb="FF000000"/>
        <rFont val="Times New Roman"/>
        <family val="1"/>
      </rPr>
      <t xml:space="preserve"> 5,186.23</t>
    </r>
  </si>
  <si>
    <r>
      <rPr>
        <sz val="10"/>
        <color rgb="FF000000"/>
        <rFont val="Times New Roman"/>
        <family val="1"/>
      </rPr>
      <t>Loans for Central Plan Schemes</t>
    </r>
  </si>
  <si>
    <r>
      <rPr>
        <sz val="10"/>
        <color rgb="FF000000"/>
        <rFont val="Times New Roman"/>
        <family val="1"/>
      </rPr>
      <t xml:space="preserve"> ..</t>
    </r>
  </si>
  <si>
    <r>
      <rPr>
        <sz val="10"/>
        <color rgb="FF000000"/>
        <rFont val="Times New Roman"/>
        <family val="1"/>
      </rPr>
      <t>Loans for Centrally Sponsored Schemes</t>
    </r>
  </si>
  <si>
    <r>
      <rPr>
        <sz val="10"/>
        <color rgb="FF000000"/>
        <rFont val="Times New Roman"/>
        <family val="1"/>
      </rPr>
      <t>Other Loans</t>
    </r>
  </si>
  <si>
    <r>
      <rPr>
        <b/>
        <sz val="10"/>
        <color rgb="FF000000"/>
        <rFont val="Times New Roman"/>
        <family val="1"/>
      </rPr>
      <t>Contingency Fund (Corpus)</t>
    </r>
  </si>
  <si>
    <r>
      <rPr>
        <sz val="10"/>
        <color rgb="FF000000"/>
        <rFont val="Times New Roman"/>
        <family val="1"/>
      </rPr>
      <t>21</t>
    </r>
  </si>
  <si>
    <r>
      <rPr>
        <sz val="10"/>
        <color rgb="FF000000"/>
        <rFont val="Times New Roman"/>
        <family val="1"/>
      </rPr>
      <t xml:space="preserve"> 100.00</t>
    </r>
  </si>
  <si>
    <r>
      <rPr>
        <b/>
        <sz val="10"/>
        <color rgb="FF000000"/>
        <rFont val="Times New Roman"/>
        <family val="1"/>
      </rPr>
      <t>Liabilities on Public Account</t>
    </r>
  </si>
  <si>
    <r>
      <rPr>
        <sz val="10"/>
        <color rgb="FF000000"/>
        <rFont val="Times New Roman"/>
        <family val="1"/>
      </rPr>
      <t>(i) Small Savings, Provident Fund, etc.</t>
    </r>
  </si>
  <si>
    <r>
      <rPr>
        <sz val="10"/>
        <color rgb="FF000000"/>
        <rFont val="Times New Roman"/>
        <family val="1"/>
      </rPr>
      <t>6, 21</t>
    </r>
  </si>
  <si>
    <r>
      <rPr>
        <sz val="10"/>
        <color rgb="FF000000"/>
        <rFont val="Times New Roman"/>
        <family val="1"/>
      </rPr>
      <t xml:space="preserve"> 1,23,944.24</t>
    </r>
  </si>
  <si>
    <r>
      <rPr>
        <sz val="10"/>
        <color rgb="FF000000"/>
        <rFont val="Times New Roman"/>
        <family val="1"/>
      </rPr>
      <t xml:space="preserve"> 1,24,190.92</t>
    </r>
  </si>
  <si>
    <r>
      <rPr>
        <sz val="10"/>
        <color rgb="FF000000"/>
        <rFont val="Times New Roman"/>
        <family val="1"/>
      </rPr>
      <t>(ii) Deposits</t>
    </r>
  </si>
  <si>
    <r>
      <rPr>
        <sz val="10"/>
        <color rgb="FF000000"/>
        <rFont val="Times New Roman"/>
        <family val="1"/>
      </rPr>
      <t>(iii) Reserve Funds</t>
    </r>
  </si>
  <si>
    <r>
      <rPr>
        <sz val="10"/>
        <color rgb="FF000000"/>
        <rFont val="Times New Roman"/>
        <family val="1"/>
      </rPr>
      <t>Para 5(ii)</t>
    </r>
  </si>
  <si>
    <r>
      <rPr>
        <sz val="10"/>
        <color rgb="FF000000"/>
        <rFont val="Times New Roman"/>
        <family val="1"/>
      </rPr>
      <t xml:space="preserve"> 4,156.65</t>
    </r>
  </si>
  <si>
    <r>
      <rPr>
        <sz val="10"/>
        <color rgb="FF000000"/>
        <rFont val="Times New Roman"/>
        <family val="1"/>
      </rPr>
      <t xml:space="preserve"> 3,452.19</t>
    </r>
  </si>
  <si>
    <r>
      <rPr>
        <sz val="10"/>
        <color rgb="FF000000"/>
        <rFont val="Times New Roman"/>
        <family val="1"/>
      </rPr>
      <t>(iv) Remittances Balances</t>
    </r>
  </si>
  <si>
    <r>
      <rPr>
        <sz val="10"/>
        <color rgb="FF000000"/>
        <rFont val="Times New Roman"/>
        <family val="1"/>
      </rPr>
      <t>(v) Suspense and Miscellaneous Balances</t>
    </r>
    <r>
      <rPr>
        <vertAlign val="superscript"/>
        <sz val="10"/>
        <color rgb="FF000000"/>
        <rFont val="Times New Roman"/>
        <family val="1"/>
      </rPr>
      <t>3</t>
    </r>
  </si>
  <si>
    <r>
      <rPr>
        <sz val="10"/>
        <color rgb="FF000000"/>
        <rFont val="Times New Roman"/>
        <family val="1"/>
      </rPr>
      <t>Para 5(iv)</t>
    </r>
  </si>
  <si>
    <r>
      <rPr>
        <sz val="10"/>
        <color rgb="FF000000"/>
        <rFont val="Times New Roman"/>
        <family val="1"/>
      </rPr>
      <t xml:space="preserve"> 143.98</t>
    </r>
  </si>
  <si>
    <r>
      <rPr>
        <b/>
        <sz val="10"/>
        <color rgb="FF000000"/>
        <rFont val="Times New Roman"/>
        <family val="1"/>
      </rPr>
      <t>Cumulative excess of receipts over expenditure</t>
    </r>
  </si>
  <si>
    <r>
      <rPr>
        <b/>
        <sz val="10"/>
        <color rgb="FF000000"/>
        <rFont val="Times New Roman"/>
        <family val="1"/>
      </rPr>
      <t>Total</t>
    </r>
  </si>
  <si>
    <r>
      <rPr>
        <sz val="8"/>
        <color rgb="FF000000"/>
        <rFont val="Times New Roman"/>
        <family val="1"/>
      </rPr>
      <t>In this statement the line item 'Suspense and Miscellaneous Balances' does not include Cash Balance Investment Account', 'Departmental Balances' and 'Permanent Cash Imprest which are included separately above, though they form part of this sector elsewhere in these Accounts.
(*) Amount negligible</t>
    </r>
  </si>
  <si>
    <t>(a)</t>
  </si>
  <si>
    <t>(b)</t>
  </si>
  <si>
    <t>( c)</t>
  </si>
  <si>
    <t>OB</t>
  </si>
  <si>
    <t>CURRENT YEAR</t>
  </si>
  <si>
    <t>INVESTMENTS</t>
  </si>
  <si>
    <t>OTHER CAPITAL EXP CURRENT YEAR</t>
  </si>
  <si>
    <t>PROFORMA</t>
  </si>
  <si>
    <t>TOTAL</t>
  </si>
  <si>
    <t>( d)</t>
  </si>
  <si>
    <t>(e)</t>
  </si>
  <si>
    <t xml:space="preserve"> Working Sheet of Other Capital Expenditure</t>
  </si>
  <si>
    <t>(*)</t>
  </si>
  <si>
    <r>
      <t>1 The figures of assets and liabilities are cumulative figures. Please also see note 1(ii) in the section Notes to Finance Accounts.
2 The cumulative excess of expenditure over receipts is different from and not the fiscal/revenue deficit and includes the amount adjusted
on account of disinvestment/retirement of capital which is shown separately in the report on State Finances.
(a) (i) Includes ₹838.95 crore (details as shown in footnote (&amp;) of Statement No.19)
(ii) Decreased proforma by ₹47.51 crore due to proceeds of retirement of share capital transferred to capital receipts.
(b) Increased proforma by reclassification of conversion of loan into equity for Kerala Electrical and Allied Engineering Company limited
(₹34.51 crore), and conversion of loan into equity for Kerala State Electronic Development Corpoation (</t>
    </r>
    <r>
      <rPr>
        <sz val="9"/>
        <color rgb="FF000000"/>
        <rFont val="Rupee Foradian"/>
        <family val="2"/>
      </rPr>
      <t>`</t>
    </r>
    <r>
      <rPr>
        <sz val="9"/>
        <color rgb="FF000000"/>
        <rFont val="Times New Roman"/>
        <family val="2"/>
      </rPr>
      <t xml:space="preserve">72.00 crore) (c) Increased proforma of </t>
    </r>
    <r>
      <rPr>
        <sz val="9"/>
        <color rgb="FF000000"/>
        <rFont val="Rupee Foradian"/>
        <family val="2"/>
      </rPr>
      <t>`</t>
    </r>
    <r>
      <rPr>
        <sz val="9"/>
        <color rgb="FF000000"/>
        <rFont val="Times New Roman"/>
        <family val="2"/>
      </rPr>
      <t xml:space="preserve">7.70 crore due to reclassification of revenue expenditure into capital expenditure
(d)(i) Decreased proforma ₹34.51 crore due to reclassification of conversion of loan into equity for Kerala Electrical and Allied Engineering Company Limited and </t>
    </r>
    <r>
      <rPr>
        <sz val="9"/>
        <color rgb="FF000000"/>
        <rFont val="Rupee Foradian"/>
        <family val="2"/>
      </rPr>
      <t>`</t>
    </r>
    <r>
      <rPr>
        <sz val="9"/>
        <color rgb="FF000000"/>
        <rFont val="Times New Roman"/>
        <family val="2"/>
      </rPr>
      <t xml:space="preserve">72.00 crore  for reclassification of conversion of loan into equity for Kerala State Development Corporation.(ii) Decreased proforma </t>
    </r>
    <r>
      <rPr>
        <sz val="9"/>
        <color rgb="FF000000"/>
        <rFont val="Rupee Foradian"/>
        <family val="2"/>
      </rPr>
      <t>`</t>
    </r>
    <r>
      <rPr>
        <sz val="9"/>
        <color rgb="FF000000"/>
        <rFont val="Times New Roman"/>
        <family val="2"/>
      </rPr>
      <t>5.00 crore due to conversion of loan of Kerala Khadi and Village Industries Board into Grant.
(e) Increased proforma by ₹2.70 crore vide foot note (b) , (c) and (d) of this Statement.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</si>
</sst>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Aptos Narrow"/>
      <family val="2"/>
      <scheme val="minor"/>
    </font>
    <font>
      <sz val="12"/>
      <color rgb="FF000000"/>
      <name val="Times New Roman"/>
      <family val="2"/>
    </font>
    <font>
      <b/>
      <sz val="12"/>
      <color rgb="FF000000"/>
      <name val="Times New Roman"/>
      <family val="2"/>
    </font>
    <font>
      <i/>
      <sz val="12"/>
      <color rgb="FF000000"/>
      <name val="Times New Roman"/>
      <family val="2"/>
    </font>
    <font>
      <b/>
      <sz val="9"/>
      <color rgb="FF000000"/>
      <name val="Times New Roman"/>
      <family val="2"/>
    </font>
    <font>
      <sz val="10"/>
      <color rgb="FF000000"/>
      <name val="SansSerif"/>
      <family val="2"/>
    </font>
    <font>
      <sz val="9"/>
      <color rgb="FF000000"/>
      <name val="Times New Roman"/>
      <family val="2"/>
    </font>
    <font>
      <i/>
      <sz val="9"/>
      <color rgb="FF000000"/>
      <name val="Times New Roman"/>
      <family val="2"/>
    </font>
    <font>
      <sz val="8"/>
      <color rgb="FF000000"/>
      <name val="Times New Roman"/>
      <family val="2"/>
    </font>
    <font>
      <b/>
      <sz val="10"/>
      <color rgb="FF000000"/>
      <name val="Times New Roman"/>
      <family val="2"/>
    </font>
    <font>
      <sz val="10"/>
      <color rgb="FF000000"/>
      <name val="Times New Roman"/>
      <family val="2"/>
    </font>
    <font>
      <i/>
      <sz val="11"/>
      <color rgb="FF000000"/>
      <name val="Times New Roman"/>
      <family val="2"/>
    </font>
    <font>
      <b/>
      <sz val="9"/>
      <color rgb="FF000000"/>
      <name val="Times New Roman"/>
      <family val="1"/>
    </font>
    <font>
      <b/>
      <vertAlign val="superscript"/>
      <sz val="9"/>
      <color rgb="FF000000"/>
      <name val="Times New Roman"/>
      <family val="1"/>
    </font>
    <font>
      <sz val="9"/>
      <color rgb="FF000000"/>
      <name val="Times New Roman"/>
      <family val="1"/>
    </font>
    <font>
      <sz val="8"/>
      <color rgb="FF000000"/>
      <name val="Times New Roman"/>
      <family val="1"/>
    </font>
    <font>
      <b/>
      <sz val="10"/>
      <color rgb="FF000000"/>
      <name val="Times New Roman"/>
      <family val="1"/>
    </font>
    <font>
      <sz val="10"/>
      <color rgb="FF000000"/>
      <name val="Times New Roman"/>
      <family val="1"/>
    </font>
    <font>
      <vertAlign val="superscript"/>
      <sz val="10"/>
      <color rgb="FF000000"/>
      <name val="Times New Roman"/>
      <family val="1"/>
    </font>
    <font>
      <sz val="9"/>
      <color theme="1"/>
      <name val="Times New Roman"/>
      <family val="1"/>
    </font>
    <font>
      <b/>
      <sz val="10"/>
      <color theme="1"/>
      <name val="Times New Roman"/>
      <family val="1"/>
    </font>
    <font>
      <b/>
      <sz val="9"/>
      <color theme="1"/>
      <name val="Times New Roman"/>
      <family val="1"/>
    </font>
    <font>
      <sz val="12"/>
      <name val="Times New Roman"/>
      <family val="1"/>
    </font>
    <font>
      <sz val="9"/>
      <color theme="1"/>
      <name val="Times New Roman"/>
      <family val="2"/>
    </font>
    <font>
      <sz val="9"/>
      <color rgb="FF000000"/>
      <name val="Rupee Foradian"/>
      <family val="2"/>
    </font>
    <font>
      <sz val="14"/>
      <name val="Times New Roman"/>
      <family val="1"/>
    </font>
    <font>
      <sz val="14"/>
      <color theme="1"/>
      <name val="Times New Roman"/>
      <family val="1"/>
    </font>
    <font>
      <b/>
      <sz val="12"/>
      <name val="Times New Roman"/>
      <family val="1"/>
    </font>
    <font>
      <sz val="9"/>
      <color rgb="FFFF0000"/>
      <name val="Times New Roman"/>
      <family val="2"/>
    </font>
    <font>
      <sz val="9"/>
      <color rgb="FFFF0000"/>
      <name val="Times New Roman"/>
      <family val="1"/>
    </font>
    <font>
      <sz val="10"/>
      <color rgb="FFFF0000"/>
      <name val="Times New Roman"/>
      <family val="2"/>
    </font>
  </fonts>
  <fills count="36">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s>
  <borders count="22">
    <border>
      <left/>
      <right/>
      <top/>
      <bottom/>
      <diagonal/>
    </border>
    <border>
      <left/>
      <right/>
      <top/>
      <bottom/>
      <diagonal/>
    </border>
    <border>
      <left/>
      <right/>
      <top style="medium">
        <color rgb="FF000000"/>
      </top>
      <bottom style="medium">
        <color rgb="FF000000"/>
      </bottom>
      <diagonal/>
    </border>
    <border>
      <left style="thin">
        <color rgb="FFFFFFFF"/>
      </left>
      <right/>
      <top style="thin">
        <color rgb="FFFFFFFF"/>
      </top>
      <bottom/>
      <diagonal/>
    </border>
    <border>
      <left/>
      <right style="thin">
        <color rgb="FFFFFFFF"/>
      </right>
      <top style="thin">
        <color rgb="FFFFFFFF"/>
      </top>
      <bottom/>
      <diagonal/>
    </border>
    <border>
      <left style="thin">
        <color rgb="FFFFFFFF"/>
      </left>
      <right style="thin">
        <color rgb="FFFFFFFF"/>
      </right>
      <top style="thin">
        <color rgb="FFFFFFFF"/>
      </top>
      <bottom style="thin">
        <color rgb="FFFFFFFF"/>
      </bottom>
      <diagonal/>
    </border>
    <border>
      <left/>
      <right/>
      <top style="thin">
        <color rgb="FFFFFFFF"/>
      </top>
      <bottom/>
      <diagonal/>
    </border>
    <border>
      <left style="thin">
        <color rgb="FFFFFFFF"/>
      </left>
      <right style="thin">
        <color rgb="FFFFFFFF"/>
      </right>
      <top/>
      <bottom style="medium">
        <color rgb="FF000000"/>
      </bottom>
      <diagonal/>
    </border>
    <border>
      <left style="thin">
        <color rgb="FFFFFFFF"/>
      </left>
      <right style="thin">
        <color rgb="FFFFFFFF"/>
      </right>
      <top style="medium">
        <color rgb="FF000000"/>
      </top>
      <bottom style="medium">
        <color rgb="FF000000"/>
      </bottom>
      <diagonal/>
    </border>
    <border>
      <left style="thin">
        <color rgb="FFFFFFFF"/>
      </left>
      <right/>
      <top/>
      <bottom style="thin">
        <color rgb="FFFFFFFF"/>
      </bottom>
      <diagonal/>
    </border>
    <border>
      <left/>
      <right style="thin">
        <color rgb="FFFFFFFF"/>
      </right>
      <top/>
      <bottom style="thin">
        <color rgb="FFFFFFFF"/>
      </bottom>
      <diagonal/>
    </border>
    <border>
      <left/>
      <right/>
      <top/>
      <bottom style="thin">
        <color rgb="FFFFFFFF"/>
      </bottom>
      <diagonal/>
    </border>
    <border>
      <left/>
      <right/>
      <top style="medium">
        <color rgb="FF000000"/>
      </top>
      <bottom/>
      <diagonal/>
    </border>
    <border>
      <left style="thin">
        <color rgb="FFFFFFFF"/>
      </left>
      <right style="thin">
        <color rgb="FFFFFFFF"/>
      </right>
      <top style="thin">
        <color rgb="FFFFFFFF"/>
      </top>
      <bottom/>
      <diagonal/>
    </border>
    <border>
      <left style="thin">
        <color rgb="FFFFFFFF"/>
      </left>
      <right style="thin">
        <color rgb="FFFFFFFF"/>
      </right>
      <top/>
      <bottom style="thin">
        <color rgb="FFFFFFFF"/>
      </bottom>
      <diagonal/>
    </border>
    <border>
      <left style="thin">
        <color rgb="FFFFFFFF"/>
      </left>
      <right/>
      <top/>
      <bottom style="thin">
        <color rgb="FFFFFFFF"/>
      </bottom>
      <diagonal/>
    </border>
    <border>
      <left/>
      <right style="thin">
        <color rgb="FFFFFFFF"/>
      </right>
      <top/>
      <bottom style="thin">
        <color rgb="FFFFFFFF"/>
      </bottom>
      <diagonal/>
    </border>
    <border>
      <left/>
      <right/>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right/>
      <top style="thin">
        <color rgb="FFFFFFFF"/>
      </top>
      <bottom style="medium">
        <color rgb="FF000000"/>
      </bottom>
      <diagonal/>
    </border>
  </borders>
  <cellStyleXfs count="1">
    <xf numFmtId="0" fontId="0" fillId="0" borderId="0"/>
  </cellStyleXfs>
  <cellXfs count="81">
    <xf numFmtId="0" fontId="0" fillId="0" borderId="0" xfId="0"/>
    <xf numFmtId="0" fontId="0" fillId="2" borderId="0" xfId="0" applyFill="1" applyAlignment="1" applyProtection="1">
      <alignment wrapText="1"/>
      <protection locked="0"/>
    </xf>
    <xf numFmtId="0" fontId="0" fillId="3" borderId="1" xfId="0" applyFill="1" applyBorder="1" applyAlignment="1" applyProtection="1">
      <alignment wrapText="1"/>
      <protection locked="0"/>
    </xf>
    <xf numFmtId="0" fontId="0" fillId="7" borderId="3" xfId="0" applyFill="1" applyBorder="1" applyAlignment="1" applyProtection="1">
      <alignment wrapText="1"/>
      <protection locked="0"/>
    </xf>
    <xf numFmtId="0" fontId="0" fillId="8" borderId="4" xfId="0" applyFill="1" applyBorder="1" applyAlignment="1" applyProtection="1">
      <alignment wrapText="1"/>
      <protection locked="0"/>
    </xf>
    <xf numFmtId="0" fontId="0" fillId="10" borderId="6" xfId="0" applyFill="1" applyBorder="1" applyAlignment="1" applyProtection="1">
      <alignment wrapText="1"/>
      <protection locked="0"/>
    </xf>
    <xf numFmtId="0" fontId="0" fillId="15" borderId="9" xfId="0" applyFill="1" applyBorder="1" applyAlignment="1" applyProtection="1">
      <alignment wrapText="1"/>
      <protection locked="0"/>
    </xf>
    <xf numFmtId="0" fontId="0" fillId="16" borderId="10" xfId="0" applyFill="1" applyBorder="1" applyAlignment="1" applyProtection="1">
      <alignment wrapText="1"/>
      <protection locked="0"/>
    </xf>
    <xf numFmtId="0" fontId="0" fillId="17" borderId="11" xfId="0" applyFill="1" applyBorder="1" applyAlignment="1" applyProtection="1">
      <alignment wrapText="1"/>
      <protection locked="0"/>
    </xf>
    <xf numFmtId="0" fontId="0" fillId="32" borderId="15" xfId="0" applyFill="1" applyBorder="1" applyAlignment="1" applyProtection="1">
      <alignment wrapText="1"/>
      <protection locked="0"/>
    </xf>
    <xf numFmtId="0" fontId="0" fillId="33" borderId="16" xfId="0" applyFill="1" applyBorder="1" applyAlignment="1" applyProtection="1">
      <alignment wrapText="1"/>
      <protection locked="0"/>
    </xf>
    <xf numFmtId="0" fontId="0" fillId="34" borderId="17" xfId="0" applyFill="1" applyBorder="1" applyAlignment="1" applyProtection="1">
      <alignment wrapText="1"/>
      <protection locked="0"/>
    </xf>
    <xf numFmtId="0" fontId="0" fillId="20" borderId="12" xfId="0" applyFill="1" applyBorder="1" applyAlignment="1" applyProtection="1">
      <alignment wrapText="1"/>
      <protection locked="0"/>
    </xf>
    <xf numFmtId="0" fontId="10" fillId="31" borderId="13" xfId="0" applyFont="1" applyFill="1" applyBorder="1" applyAlignment="1">
      <alignment horizontal="right" vertical="center" wrapText="1"/>
    </xf>
    <xf numFmtId="0" fontId="10" fillId="29" borderId="5" xfId="0" applyFont="1" applyFill="1" applyBorder="1" applyAlignment="1">
      <alignment horizontal="right" vertical="center" wrapText="1"/>
    </xf>
    <xf numFmtId="0" fontId="11" fillId="27" borderId="7" xfId="0" applyFont="1" applyFill="1" applyBorder="1" applyAlignment="1">
      <alignment horizontal="right" vertical="top" wrapText="1"/>
    </xf>
    <xf numFmtId="0" fontId="9" fillId="24" borderId="7" xfId="0" applyFont="1" applyFill="1" applyBorder="1" applyAlignment="1">
      <alignment horizontal="center" vertical="top" wrapText="1"/>
    </xf>
    <xf numFmtId="0" fontId="20" fillId="2" borderId="0" xfId="0" applyFont="1" applyFill="1" applyAlignment="1" applyProtection="1">
      <alignment vertical="center" wrapText="1"/>
      <protection locked="0"/>
    </xf>
    <xf numFmtId="0" fontId="0" fillId="17" borderId="17" xfId="0" applyFill="1" applyBorder="1" applyAlignment="1" applyProtection="1">
      <alignment wrapText="1"/>
      <protection locked="0"/>
    </xf>
    <xf numFmtId="0" fontId="0" fillId="8" borderId="6" xfId="0" applyFill="1" applyBorder="1" applyAlignment="1" applyProtection="1">
      <alignment wrapText="1"/>
      <protection locked="0"/>
    </xf>
    <xf numFmtId="0" fontId="0" fillId="16" borderId="17" xfId="0" applyFill="1" applyBorder="1" applyAlignment="1" applyProtection="1">
      <alignment wrapText="1"/>
      <protection locked="0"/>
    </xf>
    <xf numFmtId="0" fontId="0" fillId="0" borderId="20" xfId="0" applyBorder="1"/>
    <xf numFmtId="4" fontId="19" fillId="0" borderId="19" xfId="0" applyNumberFormat="1" applyFont="1" applyBorder="1" applyAlignment="1">
      <alignment vertical="center"/>
    </xf>
    <xf numFmtId="0" fontId="21" fillId="0" borderId="19" xfId="0" applyFont="1" applyBorder="1" applyAlignment="1">
      <alignment vertical="center"/>
    </xf>
    <xf numFmtId="0" fontId="21" fillId="3" borderId="1" xfId="0" applyFont="1" applyFill="1" applyBorder="1" applyAlignment="1" applyProtection="1">
      <alignment vertical="center" wrapText="1"/>
      <protection locked="0"/>
    </xf>
    <xf numFmtId="0" fontId="20" fillId="3" borderId="1" xfId="0" applyFont="1" applyFill="1" applyBorder="1" applyAlignment="1" applyProtection="1">
      <alignment wrapText="1"/>
      <protection locked="0"/>
    </xf>
    <xf numFmtId="0" fontId="22" fillId="0" borderId="1" xfId="0" applyFont="1" applyBorder="1"/>
    <xf numFmtId="0" fontId="20" fillId="3" borderId="1" xfId="0" applyFont="1" applyFill="1" applyBorder="1" applyAlignment="1" applyProtection="1">
      <alignment vertical="center" wrapText="1"/>
      <protection locked="0"/>
    </xf>
    <xf numFmtId="2" fontId="0" fillId="0" borderId="0" xfId="0" applyNumberFormat="1"/>
    <xf numFmtId="4" fontId="0" fillId="0" borderId="0" xfId="0" applyNumberFormat="1"/>
    <xf numFmtId="0" fontId="25" fillId="0" borderId="1" xfId="0" applyFont="1" applyBorder="1"/>
    <xf numFmtId="2" fontId="26" fillId="0" borderId="0" xfId="0" applyNumberFormat="1" applyFont="1"/>
    <xf numFmtId="0" fontId="26" fillId="0" borderId="0" xfId="0" applyFont="1"/>
    <xf numFmtId="4" fontId="29" fillId="2" borderId="0" xfId="0" applyNumberFormat="1" applyFont="1" applyFill="1" applyAlignment="1" applyProtection="1">
      <alignment wrapText="1"/>
      <protection locked="0"/>
    </xf>
    <xf numFmtId="0" fontId="0" fillId="20" borderId="12" xfId="0" applyFill="1" applyBorder="1" applyAlignment="1" applyProtection="1">
      <alignment wrapText="1"/>
      <protection locked="0"/>
    </xf>
    <xf numFmtId="0" fontId="8" fillId="35" borderId="12" xfId="0" applyFont="1" applyFill="1" applyBorder="1" applyAlignment="1">
      <alignment horizontal="left" vertical="top" wrapText="1"/>
    </xf>
    <xf numFmtId="0" fontId="10" fillId="30" borderId="13" xfId="0" applyFont="1" applyFill="1" applyBorder="1" applyAlignment="1">
      <alignment horizontal="left" vertical="center" wrapText="1"/>
    </xf>
    <xf numFmtId="0" fontId="10" fillId="31" borderId="13" xfId="0" applyFont="1" applyFill="1" applyBorder="1" applyAlignment="1">
      <alignment horizontal="right" vertical="center" wrapText="1"/>
    </xf>
    <xf numFmtId="4" fontId="30" fillId="31" borderId="13" xfId="0" applyNumberFormat="1" applyFont="1" applyFill="1" applyBorder="1" applyAlignment="1">
      <alignment horizontal="right" vertical="center" wrapText="1"/>
    </xf>
    <xf numFmtId="0" fontId="30" fillId="31" borderId="13" xfId="0" applyFont="1" applyFill="1" applyBorder="1" applyAlignment="1">
      <alignment horizontal="right" vertical="center" wrapText="1"/>
    </xf>
    <xf numFmtId="4" fontId="10" fillId="31" borderId="13" xfId="0" applyNumberFormat="1" applyFont="1" applyFill="1" applyBorder="1" applyAlignment="1">
      <alignment horizontal="right" vertical="center" wrapText="1"/>
    </xf>
    <xf numFmtId="0" fontId="10" fillId="28" borderId="5" xfId="0" applyFont="1" applyFill="1" applyBorder="1" applyAlignment="1">
      <alignment horizontal="left" vertical="center" wrapText="1"/>
    </xf>
    <xf numFmtId="0" fontId="10" fillId="29" borderId="5" xfId="0" applyFont="1" applyFill="1" applyBorder="1" applyAlignment="1">
      <alignment horizontal="right" vertical="center" wrapText="1"/>
    </xf>
    <xf numFmtId="0" fontId="30" fillId="29" borderId="5" xfId="0" applyFont="1" applyFill="1" applyBorder="1" applyAlignment="1">
      <alignment horizontal="right" vertical="center" wrapText="1"/>
    </xf>
    <xf numFmtId="4" fontId="30" fillId="29" borderId="5" xfId="0" applyNumberFormat="1" applyFont="1" applyFill="1" applyBorder="1" applyAlignment="1">
      <alignment horizontal="right" vertical="center" wrapText="1"/>
    </xf>
    <xf numFmtId="4" fontId="10" fillId="29" borderId="5" xfId="0" applyNumberFormat="1" applyFont="1" applyFill="1" applyBorder="1" applyAlignment="1">
      <alignment horizontal="right" vertical="center" wrapText="1"/>
    </xf>
    <xf numFmtId="0" fontId="5" fillId="12" borderId="7" xfId="0" applyFont="1" applyFill="1" applyBorder="1" applyAlignment="1">
      <alignment horizontal="left" vertical="top" wrapText="1"/>
    </xf>
    <xf numFmtId="0" fontId="10" fillId="26" borderId="8" xfId="0" applyFont="1" applyFill="1" applyBorder="1" applyAlignment="1">
      <alignment horizontal="center" vertical="top" wrapText="1"/>
    </xf>
    <xf numFmtId="0" fontId="11" fillId="27" borderId="7" xfId="0" applyFont="1" applyFill="1" applyBorder="1" applyAlignment="1">
      <alignment horizontal="right" vertical="top" wrapText="1"/>
    </xf>
    <xf numFmtId="0" fontId="6" fillId="23" borderId="1" xfId="0" applyFont="1" applyFill="1" applyBorder="1" applyAlignment="1">
      <alignment horizontal="left" vertical="top" wrapText="1"/>
    </xf>
    <xf numFmtId="0" fontId="1" fillId="4" borderId="1" xfId="0" applyFont="1" applyFill="1" applyBorder="1" applyAlignment="1">
      <alignment horizontal="center" vertical="center" wrapText="1"/>
    </xf>
    <xf numFmtId="0" fontId="2" fillId="5" borderId="2" xfId="0" applyFont="1" applyFill="1" applyBorder="1" applyAlignment="1">
      <alignment horizontal="right" vertical="center" wrapText="1"/>
    </xf>
    <xf numFmtId="0" fontId="3" fillId="6" borderId="2" xfId="0" applyFont="1" applyFill="1" applyBorder="1" applyAlignment="1">
      <alignment horizontal="left" vertical="center" wrapText="1"/>
    </xf>
    <xf numFmtId="0" fontId="9" fillId="24" borderId="7" xfId="0" applyFont="1" applyFill="1" applyBorder="1" applyAlignment="1">
      <alignment horizontal="center" vertical="top" wrapText="1"/>
    </xf>
    <xf numFmtId="0" fontId="9" fillId="25" borderId="14" xfId="0" applyFont="1" applyFill="1" applyBorder="1" applyAlignment="1">
      <alignment horizontal="center" vertical="top" wrapText="1"/>
    </xf>
    <xf numFmtId="0" fontId="6" fillId="21" borderId="13" xfId="0" applyFont="1" applyFill="1" applyBorder="1" applyAlignment="1">
      <alignment horizontal="left" vertical="center" wrapText="1"/>
    </xf>
    <xf numFmtId="0" fontId="6" fillId="22" borderId="13" xfId="0" applyFont="1" applyFill="1" applyBorder="1" applyAlignment="1">
      <alignment horizontal="right" vertical="center" wrapText="1"/>
    </xf>
    <xf numFmtId="4" fontId="28" fillId="22" borderId="13" xfId="0" applyNumberFormat="1" applyFont="1" applyFill="1" applyBorder="1" applyAlignment="1">
      <alignment horizontal="right" vertical="center" wrapText="1"/>
    </xf>
    <xf numFmtId="0" fontId="28" fillId="22" borderId="13" xfId="0" applyFont="1" applyFill="1" applyBorder="1" applyAlignment="1">
      <alignment horizontal="right" vertical="center" wrapText="1"/>
    </xf>
    <xf numFmtId="4" fontId="6" fillId="22" borderId="13" xfId="0" applyNumberFormat="1" applyFont="1" applyFill="1" applyBorder="1" applyAlignment="1">
      <alignment horizontal="right" vertical="center" wrapText="1"/>
    </xf>
    <xf numFmtId="0" fontId="6" fillId="18" borderId="5" xfId="0" applyFont="1" applyFill="1" applyBorder="1" applyAlignment="1">
      <alignment horizontal="left" vertical="center" wrapText="1"/>
    </xf>
    <xf numFmtId="0" fontId="6" fillId="19" borderId="5" xfId="0" applyFont="1" applyFill="1" applyBorder="1" applyAlignment="1">
      <alignment horizontal="right" vertical="center" wrapText="1"/>
    </xf>
    <xf numFmtId="4" fontId="29" fillId="2" borderId="21" xfId="0" applyNumberFormat="1" applyFont="1" applyFill="1" applyBorder="1" applyAlignment="1" applyProtection="1">
      <alignment wrapText="1"/>
      <protection locked="0"/>
    </xf>
    <xf numFmtId="0" fontId="29" fillId="2" borderId="21" xfId="0" applyFont="1" applyFill="1" applyBorder="1" applyAlignment="1" applyProtection="1">
      <alignment wrapText="1"/>
      <protection locked="0"/>
    </xf>
    <xf numFmtId="4" fontId="23" fillId="19" borderId="5" xfId="0" applyNumberFormat="1" applyFont="1" applyFill="1" applyBorder="1" applyAlignment="1">
      <alignment horizontal="right" vertical="center" wrapText="1"/>
    </xf>
    <xf numFmtId="0" fontId="23" fillId="19" borderId="5" xfId="0" applyFont="1" applyFill="1" applyBorder="1" applyAlignment="1">
      <alignment horizontal="right" vertical="center" wrapText="1"/>
    </xf>
    <xf numFmtId="4" fontId="29" fillId="19" borderId="5" xfId="0" applyNumberFormat="1" applyFont="1" applyFill="1" applyBorder="1" applyAlignment="1">
      <alignment horizontal="right" vertical="center" wrapText="1"/>
    </xf>
    <xf numFmtId="0" fontId="29" fillId="19" borderId="5" xfId="0" applyFont="1" applyFill="1" applyBorder="1" applyAlignment="1">
      <alignment horizontal="right" vertical="center" wrapText="1"/>
    </xf>
    <xf numFmtId="4" fontId="28" fillId="19" borderId="5" xfId="0" applyNumberFormat="1" applyFont="1" applyFill="1" applyBorder="1" applyAlignment="1">
      <alignment horizontal="right" vertical="center" wrapText="1"/>
    </xf>
    <xf numFmtId="0" fontId="28" fillId="19" borderId="5" xfId="0" applyFont="1" applyFill="1" applyBorder="1" applyAlignment="1">
      <alignment horizontal="right" vertical="center" wrapText="1"/>
    </xf>
    <xf numFmtId="4" fontId="6" fillId="19" borderId="5" xfId="0" applyNumberFormat="1" applyFont="1" applyFill="1" applyBorder="1" applyAlignment="1">
      <alignment horizontal="right" vertical="center" wrapText="1"/>
    </xf>
    <xf numFmtId="4" fontId="6" fillId="19" borderId="18" xfId="0" applyNumberFormat="1" applyFont="1" applyFill="1" applyBorder="1" applyAlignment="1">
      <alignment horizontal="center" vertical="center"/>
    </xf>
    <xf numFmtId="0" fontId="6" fillId="19" borderId="19" xfId="0" applyFont="1" applyFill="1" applyBorder="1" applyAlignment="1">
      <alignment horizontal="center" vertical="center"/>
    </xf>
    <xf numFmtId="0" fontId="0" fillId="0" borderId="19" xfId="0" applyBorder="1" applyAlignment="1">
      <alignment horizontal="center" vertical="center"/>
    </xf>
    <xf numFmtId="0" fontId="0" fillId="0" borderId="19" xfId="0" applyBorder="1" applyAlignment="1">
      <alignment horizontal="center"/>
    </xf>
    <xf numFmtId="0" fontId="6" fillId="13" borderId="8" xfId="0" applyFont="1" applyFill="1" applyBorder="1" applyAlignment="1">
      <alignment horizontal="center" vertical="top" wrapText="1"/>
    </xf>
    <xf numFmtId="0" fontId="7" fillId="14" borderId="7" xfId="0" applyFont="1" applyFill="1" applyBorder="1" applyAlignment="1">
      <alignment horizontal="right" vertical="top" wrapText="1"/>
    </xf>
    <xf numFmtId="0" fontId="4" fillId="9" borderId="5" xfId="0" applyFont="1" applyFill="1" applyBorder="1" applyAlignment="1">
      <alignment horizontal="center" vertical="top" wrapText="1"/>
    </xf>
    <xf numFmtId="0" fontId="4" fillId="11" borderId="7" xfId="0" applyFont="1" applyFill="1" applyBorder="1" applyAlignment="1">
      <alignment horizontal="center" vertical="top" wrapText="1"/>
    </xf>
    <xf numFmtId="0" fontId="27" fillId="0" borderId="1" xfId="0" applyFont="1" applyBorder="1" applyAlignment="1">
      <alignment horizontal="center"/>
    </xf>
    <xf numFmtId="0" fontId="25" fillId="0" borderId="1" xfId="0" applyFont="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F67"/>
  <sheetViews>
    <sheetView tabSelected="1" view="pageBreakPreview" topLeftCell="A26" zoomScaleSheetLayoutView="100" workbookViewId="0">
      <selection activeCell="D34" sqref="D34:W34"/>
    </sheetView>
  </sheetViews>
  <sheetFormatPr defaultRowHeight="15"/>
  <cols>
    <col min="1" max="1" width="3.7109375" customWidth="1"/>
    <col min="2" max="4" width="0.85546875" customWidth="1"/>
    <col min="5" max="5" width="33.7109375" customWidth="1"/>
    <col min="6" max="6" width="0.85546875" customWidth="1"/>
    <col min="7" max="7" width="8.7109375" customWidth="1"/>
    <col min="8" max="8" width="0.85546875" customWidth="1"/>
    <col min="9" max="9" width="9.140625" customWidth="1"/>
    <col min="10" max="10" width="0.140625" customWidth="1"/>
    <col min="11" max="11" width="0.7109375" customWidth="1"/>
    <col min="12" max="12" width="0.140625" customWidth="1"/>
    <col min="13" max="13" width="9" customWidth="1"/>
    <col min="14" max="14" width="4.85546875" customWidth="1"/>
    <col min="15" max="15" width="0.140625" customWidth="1"/>
    <col min="16" max="16" width="2.28515625" customWidth="1"/>
    <col min="17" max="17" width="1.42578125" customWidth="1"/>
    <col min="18" max="18" width="2.42578125" customWidth="1"/>
    <col min="19" max="19" width="11.140625" customWidth="1"/>
    <col min="20" max="20" width="0.140625" customWidth="1"/>
    <col min="21" max="21" width="0.42578125" customWidth="1"/>
    <col min="22" max="23" width="0.140625" customWidth="1"/>
    <col min="24" max="24" width="3.42578125" customWidth="1"/>
    <col min="25" max="25" width="3.28515625" hidden="1" customWidth="1"/>
    <col min="26" max="26" width="5" hidden="1" customWidth="1"/>
    <col min="27" max="29" width="9" hidden="1" customWidth="1"/>
    <col min="30" max="31" width="10.42578125" hidden="1" customWidth="1"/>
  </cols>
  <sheetData>
    <row r="1" spans="1:26" ht="2.1" customHeight="1">
      <c r="A1" s="1"/>
      <c r="B1" s="2"/>
      <c r="C1" s="2"/>
      <c r="D1" s="2"/>
      <c r="E1" s="2"/>
      <c r="F1" s="2"/>
      <c r="G1" s="2"/>
      <c r="H1" s="2"/>
      <c r="I1" s="2"/>
      <c r="J1" s="2"/>
      <c r="K1" s="2"/>
      <c r="L1" s="2"/>
      <c r="M1" s="2"/>
      <c r="N1" s="2"/>
      <c r="O1" s="2"/>
      <c r="P1" s="2"/>
      <c r="Q1" s="2"/>
      <c r="R1" s="2"/>
      <c r="S1" s="2"/>
      <c r="T1" s="2"/>
      <c r="U1" s="2"/>
      <c r="V1" s="2"/>
      <c r="W1" s="2"/>
      <c r="X1" s="2"/>
      <c r="Y1" s="1"/>
      <c r="Z1" s="1"/>
    </row>
    <row r="2" spans="1:26" ht="15" customHeight="1">
      <c r="A2" s="1"/>
      <c r="B2" s="2"/>
      <c r="C2" s="1"/>
      <c r="D2" s="50" t="s">
        <v>0</v>
      </c>
      <c r="E2" s="50"/>
      <c r="F2" s="50"/>
      <c r="G2" s="50"/>
      <c r="H2" s="50"/>
      <c r="I2" s="50"/>
      <c r="J2" s="50"/>
      <c r="K2" s="50"/>
      <c r="L2" s="50"/>
      <c r="M2" s="50"/>
      <c r="N2" s="50"/>
      <c r="O2" s="50"/>
      <c r="P2" s="50"/>
      <c r="Q2" s="50"/>
      <c r="R2" s="50"/>
      <c r="S2" s="50"/>
      <c r="T2" s="50"/>
      <c r="U2" s="1"/>
      <c r="V2" s="1"/>
      <c r="W2" s="1"/>
      <c r="X2" s="2"/>
      <c r="Y2" s="1"/>
      <c r="Z2" s="1"/>
    </row>
    <row r="3" spans="1:26" ht="0.95" customHeight="1">
      <c r="A3" s="1"/>
      <c r="B3" s="2"/>
      <c r="C3" s="1"/>
      <c r="D3" s="1"/>
      <c r="E3" s="1"/>
      <c r="F3" s="1"/>
      <c r="G3" s="1"/>
      <c r="H3" s="1"/>
      <c r="I3" s="1"/>
      <c r="J3" s="1"/>
      <c r="K3" s="1"/>
      <c r="L3" s="1"/>
      <c r="M3" s="1"/>
      <c r="N3" s="1"/>
      <c r="O3" s="1"/>
      <c r="P3" s="1"/>
      <c r="Q3" s="1"/>
      <c r="R3" s="1"/>
      <c r="S3" s="1"/>
      <c r="T3" s="1"/>
      <c r="U3" s="1"/>
      <c r="V3" s="1"/>
      <c r="W3" s="1"/>
      <c r="X3" s="2"/>
      <c r="Y3" s="1"/>
      <c r="Z3" s="1"/>
    </row>
    <row r="4" spans="1:26" ht="24.95" customHeight="1">
      <c r="A4" s="1"/>
      <c r="B4" s="2"/>
      <c r="C4" s="1"/>
      <c r="D4" s="51" t="s">
        <v>1</v>
      </c>
      <c r="E4" s="51"/>
      <c r="F4" s="51"/>
      <c r="G4" s="51"/>
      <c r="H4" s="51"/>
      <c r="I4" s="51"/>
      <c r="J4" s="51"/>
      <c r="K4" s="51"/>
      <c r="L4" s="51"/>
      <c r="M4" s="51"/>
      <c r="N4" s="52"/>
      <c r="O4" s="52"/>
      <c r="P4" s="52"/>
      <c r="Q4" s="52"/>
      <c r="R4" s="52"/>
      <c r="S4" s="52"/>
      <c r="T4" s="52"/>
      <c r="U4" s="1"/>
      <c r="V4" s="1"/>
      <c r="W4" s="1"/>
      <c r="X4" s="2"/>
      <c r="Y4" s="1"/>
      <c r="Z4" s="1"/>
    </row>
    <row r="5" spans="1:26" ht="2.1" customHeight="1">
      <c r="A5" s="1"/>
      <c r="B5" s="2"/>
      <c r="C5" s="2"/>
      <c r="D5" s="2"/>
      <c r="E5" s="2"/>
      <c r="F5" s="2"/>
      <c r="G5" s="2"/>
      <c r="H5" s="2"/>
      <c r="I5" s="2"/>
      <c r="J5" s="2"/>
      <c r="K5" s="2"/>
      <c r="L5" s="2"/>
      <c r="M5" s="2"/>
      <c r="N5" s="2"/>
      <c r="O5" s="2"/>
      <c r="P5" s="2"/>
      <c r="Q5" s="2"/>
      <c r="R5" s="2"/>
      <c r="S5" s="2"/>
      <c r="T5" s="2"/>
      <c r="U5" s="2"/>
      <c r="V5" s="2"/>
      <c r="W5" s="2"/>
      <c r="X5" s="2"/>
      <c r="Y5" s="1"/>
      <c r="Z5" s="1"/>
    </row>
    <row r="6" spans="1:26" ht="0.95" customHeight="1">
      <c r="A6" s="1"/>
      <c r="B6" s="1"/>
      <c r="C6" s="1"/>
      <c r="D6" s="1"/>
      <c r="E6" s="1"/>
      <c r="F6" s="1"/>
      <c r="G6" s="1"/>
      <c r="H6" s="1"/>
      <c r="I6" s="1"/>
      <c r="J6" s="1"/>
      <c r="K6" s="1"/>
      <c r="L6" s="1"/>
      <c r="M6" s="1"/>
      <c r="N6" s="1"/>
      <c r="O6" s="1"/>
      <c r="P6" s="1"/>
      <c r="Q6" s="1"/>
      <c r="R6" s="1"/>
      <c r="S6" s="1"/>
      <c r="T6" s="1"/>
      <c r="U6" s="1"/>
      <c r="V6" s="1"/>
      <c r="W6" s="1"/>
      <c r="X6" s="1"/>
      <c r="Y6" s="1"/>
      <c r="Z6" s="1"/>
    </row>
    <row r="7" spans="1:26" ht="3" customHeight="1">
      <c r="A7" s="1"/>
      <c r="B7" s="2"/>
      <c r="C7" s="2"/>
      <c r="D7" s="2"/>
      <c r="E7" s="2"/>
      <c r="F7" s="2"/>
      <c r="G7" s="2"/>
      <c r="H7" s="2"/>
      <c r="I7" s="2"/>
      <c r="J7" s="2"/>
      <c r="K7" s="2"/>
      <c r="L7" s="2"/>
      <c r="M7" s="2"/>
      <c r="N7" s="2"/>
      <c r="O7" s="2"/>
      <c r="P7" s="2"/>
      <c r="Q7" s="2"/>
      <c r="R7" s="2"/>
      <c r="S7" s="2"/>
      <c r="T7" s="2"/>
      <c r="U7" s="2"/>
      <c r="V7" s="2"/>
      <c r="W7" s="2"/>
      <c r="X7" s="2"/>
      <c r="Y7" s="1"/>
      <c r="Z7" s="1"/>
    </row>
    <row r="8" spans="1:26" ht="0.95" customHeight="1">
      <c r="A8" s="1"/>
      <c r="B8" s="2"/>
      <c r="C8" s="1"/>
      <c r="D8" s="3"/>
      <c r="E8" s="4"/>
      <c r="F8" s="77" t="s">
        <v>2</v>
      </c>
      <c r="G8" s="77"/>
      <c r="H8" s="77"/>
      <c r="I8" s="77"/>
      <c r="J8" s="3"/>
      <c r="K8" s="5"/>
      <c r="L8" s="5"/>
      <c r="M8" s="5"/>
      <c r="N8" s="5"/>
      <c r="O8" s="4"/>
      <c r="P8" s="3"/>
      <c r="Q8" s="5"/>
      <c r="R8" s="5"/>
      <c r="S8" s="5"/>
      <c r="T8" s="4"/>
      <c r="U8" s="1"/>
      <c r="V8" s="1"/>
      <c r="W8" s="1"/>
      <c r="X8" s="2"/>
      <c r="Y8" s="1"/>
      <c r="Z8" s="1"/>
    </row>
    <row r="9" spans="1:26" ht="39" customHeight="1">
      <c r="A9" s="1"/>
      <c r="B9" s="2"/>
      <c r="C9" s="1"/>
      <c r="D9" s="78" t="s">
        <v>3</v>
      </c>
      <c r="E9" s="78"/>
      <c r="F9" s="77"/>
      <c r="G9" s="77"/>
      <c r="H9" s="77"/>
      <c r="I9" s="77"/>
      <c r="J9" s="78" t="s">
        <v>4</v>
      </c>
      <c r="K9" s="78"/>
      <c r="L9" s="78"/>
      <c r="M9" s="78"/>
      <c r="N9" s="78"/>
      <c r="O9" s="78"/>
      <c r="P9" s="78" t="s">
        <v>5</v>
      </c>
      <c r="Q9" s="78"/>
      <c r="R9" s="78"/>
      <c r="S9" s="78"/>
      <c r="T9" s="78"/>
      <c r="U9" s="1"/>
      <c r="V9" s="1"/>
      <c r="W9" s="1"/>
      <c r="X9" s="2"/>
      <c r="Y9" s="1"/>
      <c r="Z9" s="1"/>
    </row>
    <row r="10" spans="1:26" ht="0.95" customHeight="1">
      <c r="A10" s="1"/>
      <c r="B10" s="2"/>
      <c r="C10" s="1"/>
      <c r="D10" s="78"/>
      <c r="E10" s="78"/>
      <c r="F10" s="3"/>
      <c r="G10" s="4"/>
      <c r="H10" s="3"/>
      <c r="I10" s="4"/>
      <c r="J10" s="78"/>
      <c r="K10" s="78"/>
      <c r="L10" s="78"/>
      <c r="M10" s="78"/>
      <c r="N10" s="78"/>
      <c r="O10" s="78"/>
      <c r="P10" s="78"/>
      <c r="Q10" s="78"/>
      <c r="R10" s="78"/>
      <c r="S10" s="78"/>
      <c r="T10" s="78"/>
      <c r="U10" s="1"/>
      <c r="V10" s="1"/>
      <c r="W10" s="1"/>
      <c r="X10" s="2"/>
      <c r="Y10" s="1"/>
      <c r="Z10" s="1"/>
    </row>
    <row r="11" spans="1:26" ht="36.950000000000003" customHeight="1">
      <c r="A11" s="1"/>
      <c r="B11" s="2"/>
      <c r="C11" s="1"/>
      <c r="D11" s="46"/>
      <c r="E11" s="46"/>
      <c r="F11" s="75" t="s">
        <v>6</v>
      </c>
      <c r="G11" s="75"/>
      <c r="H11" s="75" t="s">
        <v>7</v>
      </c>
      <c r="I11" s="75"/>
      <c r="J11" s="76" t="s">
        <v>8</v>
      </c>
      <c r="K11" s="76"/>
      <c r="L11" s="76"/>
      <c r="M11" s="76"/>
      <c r="N11" s="76"/>
      <c r="O11" s="76"/>
      <c r="P11" s="46"/>
      <c r="Q11" s="46"/>
      <c r="R11" s="46"/>
      <c r="S11" s="46"/>
      <c r="T11" s="46"/>
      <c r="U11" s="1"/>
      <c r="V11" s="1"/>
      <c r="W11" s="1"/>
      <c r="X11" s="2"/>
      <c r="Y11" s="1"/>
      <c r="Z11" s="1"/>
    </row>
    <row r="12" spans="1:26" ht="2.1" customHeight="1">
      <c r="A12" s="1"/>
      <c r="B12" s="2"/>
      <c r="C12" s="1"/>
      <c r="D12" s="6"/>
      <c r="E12" s="7"/>
      <c r="F12" s="6"/>
      <c r="G12" s="7"/>
      <c r="H12" s="6"/>
      <c r="I12" s="7"/>
      <c r="J12" s="6"/>
      <c r="K12" s="8"/>
      <c r="L12" s="8"/>
      <c r="M12" s="8"/>
      <c r="N12" s="8"/>
      <c r="O12" s="7"/>
      <c r="P12" s="6"/>
      <c r="Q12" s="8"/>
      <c r="R12" s="18"/>
      <c r="S12" s="8"/>
      <c r="T12" s="7"/>
      <c r="U12" s="1"/>
      <c r="V12" s="1"/>
      <c r="W12" s="1"/>
      <c r="X12" s="2"/>
      <c r="Y12" s="1"/>
      <c r="Z12" s="1"/>
    </row>
    <row r="13" spans="1:26" ht="29.1" customHeight="1">
      <c r="A13" s="1"/>
      <c r="B13" s="2"/>
      <c r="C13" s="1"/>
      <c r="D13" s="60" t="s">
        <v>9</v>
      </c>
      <c r="E13" s="60"/>
      <c r="F13" s="61"/>
      <c r="G13" s="61"/>
      <c r="H13" s="61"/>
      <c r="I13" s="61"/>
      <c r="J13" s="61"/>
      <c r="K13" s="61"/>
      <c r="L13" s="61"/>
      <c r="M13" s="61"/>
      <c r="N13" s="61"/>
      <c r="O13" s="61"/>
      <c r="P13" s="61"/>
      <c r="Q13" s="61"/>
      <c r="R13" s="61"/>
      <c r="S13" s="61"/>
      <c r="T13" s="61"/>
      <c r="U13" s="1"/>
      <c r="V13" s="1"/>
      <c r="W13" s="1"/>
      <c r="X13" s="2"/>
      <c r="Y13" s="1"/>
      <c r="Z13" s="1"/>
    </row>
    <row r="14" spans="1:26" ht="29.1" customHeight="1">
      <c r="A14" s="1"/>
      <c r="B14" s="2"/>
      <c r="C14" s="1"/>
      <c r="D14" s="60" t="s">
        <v>10</v>
      </c>
      <c r="E14" s="60"/>
      <c r="F14" s="61"/>
      <c r="G14" s="61"/>
      <c r="H14" s="61" t="s">
        <v>11</v>
      </c>
      <c r="I14" s="61"/>
      <c r="J14" s="61" t="s">
        <v>12</v>
      </c>
      <c r="K14" s="61"/>
      <c r="L14" s="61"/>
      <c r="M14" s="61"/>
      <c r="N14" s="61"/>
      <c r="O14" s="61"/>
      <c r="P14" s="61" t="s">
        <v>13</v>
      </c>
      <c r="Q14" s="61"/>
      <c r="R14" s="61"/>
      <c r="S14" s="61"/>
      <c r="T14" s="61"/>
      <c r="U14" s="1"/>
      <c r="V14" s="1"/>
      <c r="W14" s="1"/>
      <c r="X14" s="2"/>
      <c r="Y14" s="1"/>
      <c r="Z14" s="1"/>
    </row>
    <row r="15" spans="1:26" ht="29.1" customHeight="1">
      <c r="A15" s="1"/>
      <c r="B15" s="2"/>
      <c r="C15" s="1"/>
      <c r="D15" s="60" t="s">
        <v>14</v>
      </c>
      <c r="E15" s="60"/>
      <c r="F15" s="61"/>
      <c r="G15" s="61"/>
      <c r="H15" s="61" t="s">
        <v>11</v>
      </c>
      <c r="I15" s="61"/>
      <c r="J15" s="61" t="s">
        <v>15</v>
      </c>
      <c r="K15" s="61"/>
      <c r="L15" s="61"/>
      <c r="M15" s="61"/>
      <c r="N15" s="61"/>
      <c r="O15" s="61"/>
      <c r="P15" s="61" t="s">
        <v>15</v>
      </c>
      <c r="Q15" s="61"/>
      <c r="R15" s="61"/>
      <c r="S15" s="61"/>
      <c r="T15" s="61"/>
      <c r="U15" s="1"/>
      <c r="V15" s="1"/>
      <c r="W15" s="1"/>
      <c r="X15" s="2"/>
      <c r="Y15" s="1"/>
      <c r="Z15" s="1"/>
    </row>
    <row r="16" spans="1:26" ht="29.1" customHeight="1">
      <c r="A16" s="1"/>
      <c r="B16" s="2"/>
      <c r="C16" s="1"/>
      <c r="D16" s="60" t="s">
        <v>16</v>
      </c>
      <c r="E16" s="60"/>
      <c r="F16" s="61"/>
      <c r="G16" s="61"/>
      <c r="H16" s="61" t="s">
        <v>11</v>
      </c>
      <c r="I16" s="61"/>
      <c r="J16" s="61" t="s">
        <v>17</v>
      </c>
      <c r="K16" s="61"/>
      <c r="L16" s="61"/>
      <c r="M16" s="61"/>
      <c r="N16" s="61"/>
      <c r="O16" s="61"/>
      <c r="P16" s="61" t="s">
        <v>18</v>
      </c>
      <c r="Q16" s="61"/>
      <c r="R16" s="61"/>
      <c r="S16" s="61"/>
      <c r="T16" s="61"/>
      <c r="U16" s="1"/>
      <c r="V16" s="1"/>
      <c r="W16" s="1"/>
      <c r="X16" s="2"/>
      <c r="Y16" s="1"/>
      <c r="Z16" s="1"/>
    </row>
    <row r="17" spans="1:31" ht="29.1" customHeight="1">
      <c r="A17" s="1"/>
      <c r="B17" s="2"/>
      <c r="C17" s="1"/>
      <c r="D17" s="60" t="s">
        <v>19</v>
      </c>
      <c r="E17" s="60"/>
      <c r="F17" s="61"/>
      <c r="G17" s="61"/>
      <c r="H17" s="61" t="s">
        <v>11</v>
      </c>
      <c r="I17" s="61"/>
      <c r="J17" s="61" t="s">
        <v>20</v>
      </c>
      <c r="K17" s="61"/>
      <c r="L17" s="61"/>
      <c r="M17" s="61"/>
      <c r="N17" s="61"/>
      <c r="O17" s="61"/>
      <c r="P17" s="70">
        <v>7092.74</v>
      </c>
      <c r="Q17" s="61"/>
      <c r="R17" s="61"/>
      <c r="S17" s="61"/>
      <c r="T17" s="61"/>
      <c r="U17" s="1"/>
      <c r="V17" s="1"/>
      <c r="W17" s="1"/>
      <c r="X17" s="2"/>
      <c r="Y17" s="1"/>
      <c r="Z17" s="1"/>
    </row>
    <row r="18" spans="1:31" ht="29.1" customHeight="1">
      <c r="A18" s="1"/>
      <c r="B18" s="2"/>
      <c r="C18" s="1"/>
      <c r="D18" s="60" t="s">
        <v>21</v>
      </c>
      <c r="E18" s="60"/>
      <c r="F18" s="61" t="s">
        <v>22</v>
      </c>
      <c r="G18" s="61"/>
      <c r="H18" s="61" t="s">
        <v>11</v>
      </c>
      <c r="I18" s="61"/>
      <c r="J18" s="61" t="s">
        <v>23</v>
      </c>
      <c r="K18" s="61"/>
      <c r="L18" s="61"/>
      <c r="M18" s="61"/>
      <c r="N18" s="61"/>
      <c r="O18" s="61"/>
      <c r="P18" s="61" t="s">
        <v>24</v>
      </c>
      <c r="Q18" s="61"/>
      <c r="R18" s="61"/>
      <c r="S18" s="61"/>
      <c r="T18" s="61"/>
      <c r="U18" s="1"/>
      <c r="V18" s="1"/>
      <c r="W18" s="1"/>
      <c r="X18" s="2"/>
      <c r="Y18" s="1"/>
      <c r="Z18" s="1"/>
    </row>
    <row r="19" spans="1:31" ht="29.1" customHeight="1">
      <c r="A19" s="1"/>
      <c r="B19" s="2"/>
      <c r="C19" s="1"/>
      <c r="D19" s="60" t="s">
        <v>25</v>
      </c>
      <c r="E19" s="60"/>
      <c r="F19" s="61"/>
      <c r="G19" s="61"/>
      <c r="H19" s="61" t="s">
        <v>26</v>
      </c>
      <c r="I19" s="61"/>
      <c r="J19" s="61" t="s">
        <v>27</v>
      </c>
      <c r="K19" s="61"/>
      <c r="L19" s="61"/>
      <c r="M19" s="61"/>
      <c r="N19" s="61"/>
      <c r="O19" s="61"/>
      <c r="P19" s="61" t="s">
        <v>28</v>
      </c>
      <c r="Q19" s="61"/>
      <c r="R19" s="61"/>
      <c r="S19" s="61"/>
      <c r="T19" s="61"/>
      <c r="U19" s="1"/>
      <c r="V19" s="1"/>
      <c r="W19" s="1"/>
      <c r="X19" s="2"/>
      <c r="Y19" s="1"/>
      <c r="Z19" s="1"/>
    </row>
    <row r="20" spans="1:31" ht="29.1" customHeight="1">
      <c r="A20" s="1"/>
      <c r="B20" s="2"/>
      <c r="C20" s="1"/>
      <c r="D20" s="60" t="s">
        <v>29</v>
      </c>
      <c r="E20" s="60"/>
      <c r="F20" s="61"/>
      <c r="G20" s="61"/>
      <c r="H20" s="61"/>
      <c r="I20" s="61"/>
      <c r="J20" s="61"/>
      <c r="K20" s="61"/>
      <c r="L20" s="61"/>
      <c r="M20" s="61"/>
      <c r="N20" s="61"/>
      <c r="O20" s="61"/>
      <c r="P20" s="61"/>
      <c r="Q20" s="61"/>
      <c r="R20" s="61"/>
      <c r="S20" s="61"/>
      <c r="T20" s="61"/>
      <c r="U20" s="1"/>
      <c r="V20" s="1"/>
      <c r="W20" s="1"/>
      <c r="X20" s="2"/>
      <c r="Y20" s="1"/>
      <c r="Z20" s="1"/>
    </row>
    <row r="21" spans="1:31" ht="29.1" customHeight="1">
      <c r="A21" s="1"/>
      <c r="B21" s="2"/>
      <c r="C21" s="1"/>
      <c r="D21" s="60" t="s">
        <v>30</v>
      </c>
      <c r="E21" s="60"/>
      <c r="F21" s="61"/>
      <c r="G21" s="61"/>
      <c r="H21" s="61" t="s">
        <v>31</v>
      </c>
      <c r="I21" s="61"/>
      <c r="J21" s="71">
        <v>11759.92</v>
      </c>
      <c r="K21" s="72"/>
      <c r="L21" s="72"/>
      <c r="M21" s="72"/>
      <c r="N21" s="72"/>
      <c r="O21" s="72"/>
      <c r="P21" s="73"/>
      <c r="Q21" s="74"/>
      <c r="R21" s="23" t="s">
        <v>89</v>
      </c>
      <c r="S21" s="22">
        <v>11453.32</v>
      </c>
      <c r="T21" s="21"/>
      <c r="U21" s="1"/>
      <c r="V21" s="1"/>
      <c r="W21" s="1"/>
      <c r="X21" s="17" t="s">
        <v>90</v>
      </c>
      <c r="Z21" s="1"/>
      <c r="AB21">
        <f>11453.32-11346.81</f>
        <v>106.51000000000022</v>
      </c>
      <c r="AC21">
        <f>J21-11759.92</f>
        <v>0</v>
      </c>
      <c r="AD21">
        <f>11346.81+106.51</f>
        <v>11453.32</v>
      </c>
    </row>
    <row r="22" spans="1:31" ht="29.1" customHeight="1">
      <c r="A22" s="1"/>
      <c r="B22" s="2"/>
      <c r="C22" s="1"/>
      <c r="D22" s="60" t="s">
        <v>32</v>
      </c>
      <c r="E22" s="60"/>
      <c r="F22" s="61"/>
      <c r="G22" s="61"/>
      <c r="H22" s="61" t="s">
        <v>33</v>
      </c>
      <c r="I22" s="61"/>
      <c r="J22" s="61">
        <v>123561.77</v>
      </c>
      <c r="K22" s="61"/>
      <c r="L22" s="61"/>
      <c r="M22" s="61"/>
      <c r="N22" s="61"/>
      <c r="O22" s="61"/>
      <c r="P22" s="70">
        <v>110331.43</v>
      </c>
      <c r="Q22" s="61"/>
      <c r="R22" s="61"/>
      <c r="S22" s="61"/>
      <c r="T22" s="61"/>
      <c r="U22" s="1"/>
      <c r="V22" s="1"/>
      <c r="W22" s="1"/>
      <c r="X22" s="27" t="s">
        <v>91</v>
      </c>
      <c r="Y22" s="1"/>
      <c r="Z22" s="1"/>
      <c r="AD22" s="28">
        <f>110323.73+7.7</f>
        <v>110331.43</v>
      </c>
    </row>
    <row r="23" spans="1:31" ht="29.1" customHeight="1">
      <c r="A23" s="1"/>
      <c r="B23" s="2"/>
      <c r="C23" s="1"/>
      <c r="D23" s="60" t="s">
        <v>34</v>
      </c>
      <c r="E23" s="60"/>
      <c r="F23" s="61" t="s">
        <v>35</v>
      </c>
      <c r="G23" s="61"/>
      <c r="H23" s="61" t="s">
        <v>11</v>
      </c>
      <c r="I23" s="61"/>
      <c r="J23" s="61"/>
      <c r="K23" s="61"/>
      <c r="L23" s="61"/>
      <c r="M23" s="61"/>
      <c r="N23" s="61"/>
      <c r="O23" s="61"/>
      <c r="P23" s="61"/>
      <c r="Q23" s="61"/>
      <c r="R23" s="61"/>
      <c r="S23" s="61"/>
      <c r="T23" s="61"/>
      <c r="U23" s="1"/>
      <c r="V23" s="1"/>
      <c r="W23" s="1"/>
      <c r="X23" s="2"/>
      <c r="Y23" s="1"/>
      <c r="Z23" s="1"/>
    </row>
    <row r="24" spans="1:31" ht="29.1" customHeight="1">
      <c r="A24" s="1"/>
      <c r="B24" s="2"/>
      <c r="C24" s="1"/>
      <c r="D24" s="60" t="s">
        <v>36</v>
      </c>
      <c r="E24" s="60"/>
      <c r="F24" s="61" t="s">
        <v>37</v>
      </c>
      <c r="G24" s="61"/>
      <c r="H24" s="61" t="s">
        <v>38</v>
      </c>
      <c r="I24" s="61"/>
      <c r="J24" s="66">
        <v>26937.94</v>
      </c>
      <c r="K24" s="67"/>
      <c r="L24" s="67"/>
      <c r="M24" s="67"/>
      <c r="N24" s="67"/>
      <c r="O24" s="67"/>
      <c r="P24" s="68">
        <f>24362.02-5</f>
        <v>24357.02</v>
      </c>
      <c r="Q24" s="69"/>
      <c r="R24" s="69"/>
      <c r="S24" s="69"/>
      <c r="T24" s="69"/>
      <c r="U24" s="1"/>
      <c r="V24" s="1"/>
      <c r="W24" s="1"/>
      <c r="X24" s="24" t="s">
        <v>98</v>
      </c>
      <c r="Y24" s="1"/>
      <c r="Z24" s="1"/>
      <c r="AD24">
        <f>24468.53-106.51</f>
        <v>24362.02</v>
      </c>
    </row>
    <row r="25" spans="1:31" ht="29.1" customHeight="1">
      <c r="A25" s="1"/>
      <c r="B25" s="2"/>
      <c r="C25" s="1"/>
      <c r="D25" s="60" t="s">
        <v>39</v>
      </c>
      <c r="E25" s="60"/>
      <c r="F25" s="61"/>
      <c r="G25" s="61"/>
      <c r="H25" s="61" t="s">
        <v>11</v>
      </c>
      <c r="I25" s="61"/>
      <c r="J25" s="61" t="s">
        <v>40</v>
      </c>
      <c r="K25" s="61"/>
      <c r="L25" s="61"/>
      <c r="M25" s="61"/>
      <c r="N25" s="61"/>
      <c r="O25" s="61"/>
      <c r="P25" s="61" t="s">
        <v>41</v>
      </c>
      <c r="Q25" s="61"/>
      <c r="R25" s="61"/>
      <c r="S25" s="61"/>
      <c r="T25" s="61"/>
      <c r="U25" s="1"/>
      <c r="V25" s="1"/>
      <c r="W25" s="1"/>
      <c r="X25" s="2"/>
      <c r="Y25" s="1"/>
      <c r="Z25" s="1"/>
    </row>
    <row r="26" spans="1:31" ht="29.1" customHeight="1">
      <c r="A26" s="1"/>
      <c r="B26" s="2"/>
      <c r="C26" s="1"/>
      <c r="D26" s="60" t="s">
        <v>42</v>
      </c>
      <c r="E26" s="60"/>
      <c r="F26" s="61"/>
      <c r="G26" s="61"/>
      <c r="H26" s="61" t="s">
        <v>11</v>
      </c>
      <c r="I26" s="61"/>
      <c r="J26" s="64"/>
      <c r="K26" s="65"/>
      <c r="L26" s="65"/>
      <c r="M26" s="65"/>
      <c r="N26" s="65"/>
      <c r="O26" s="65"/>
      <c r="P26" s="61" t="s">
        <v>43</v>
      </c>
      <c r="Q26" s="61"/>
      <c r="R26" s="61"/>
      <c r="S26" s="61"/>
      <c r="T26" s="61"/>
      <c r="U26" s="1"/>
      <c r="V26" s="1"/>
      <c r="W26" s="1"/>
      <c r="X26" s="2"/>
      <c r="Y26" s="1"/>
      <c r="Z26" s="1"/>
    </row>
    <row r="27" spans="1:31" ht="27" customHeight="1" thickBot="1">
      <c r="A27" s="1"/>
      <c r="B27" s="2"/>
      <c r="C27" s="1"/>
      <c r="D27" s="60" t="s">
        <v>44</v>
      </c>
      <c r="E27" s="60"/>
      <c r="F27" s="61"/>
      <c r="G27" s="61"/>
      <c r="H27" s="61"/>
      <c r="I27" s="61"/>
      <c r="J27" s="1"/>
      <c r="K27" s="1"/>
      <c r="L27" s="1"/>
      <c r="M27" s="62">
        <v>248907.81</v>
      </c>
      <c r="N27" s="63"/>
      <c r="O27" s="1"/>
      <c r="P27" s="1"/>
      <c r="Q27" s="1"/>
      <c r="R27" s="1"/>
      <c r="S27" s="33">
        <v>230764.15</v>
      </c>
      <c r="T27" s="2"/>
      <c r="U27" s="1"/>
      <c r="V27" s="1"/>
      <c r="W27" s="1"/>
      <c r="X27" s="25" t="s">
        <v>99</v>
      </c>
      <c r="Y27" s="1"/>
      <c r="Z27" s="1"/>
      <c r="AD27" s="29">
        <f>P14+P16+P17+P18+P19+S21+P22+P24+P25+P26-7.63+S27</f>
        <v>388082.36</v>
      </c>
      <c r="AE27" s="29">
        <f>J26+J25+J24+J22+J21+J19+J18+J17+J16+J14-7.63</f>
        <v>169686.45</v>
      </c>
    </row>
    <row r="28" spans="1:31" ht="0.95" customHeight="1">
      <c r="A28" s="1"/>
      <c r="B28" s="2"/>
      <c r="C28" s="1"/>
      <c r="D28" s="60"/>
      <c r="E28" s="60"/>
      <c r="F28" s="61"/>
      <c r="G28" s="61"/>
      <c r="H28" s="61"/>
      <c r="I28" s="61"/>
      <c r="J28" s="1"/>
      <c r="K28" s="34"/>
      <c r="L28" s="34"/>
      <c r="M28" s="34"/>
      <c r="N28" s="34"/>
      <c r="O28" s="1"/>
      <c r="P28" s="34"/>
      <c r="Q28" s="34"/>
      <c r="R28" s="34"/>
      <c r="S28" s="34"/>
      <c r="T28" s="2"/>
      <c r="U28" s="1"/>
      <c r="V28" s="1"/>
      <c r="W28" s="1"/>
      <c r="X28" s="2"/>
      <c r="Y28" s="1"/>
      <c r="Z28" s="1"/>
    </row>
    <row r="29" spans="1:31" ht="0.95" customHeight="1">
      <c r="A29" s="1"/>
      <c r="B29" s="2"/>
      <c r="C29" s="1"/>
      <c r="D29" s="60"/>
      <c r="E29" s="60"/>
      <c r="F29" s="61"/>
      <c r="G29" s="61"/>
      <c r="H29" s="61"/>
      <c r="I29" s="61"/>
      <c r="J29" s="1"/>
      <c r="K29" s="1"/>
      <c r="L29" s="1"/>
      <c r="M29" s="1"/>
      <c r="N29" s="1"/>
      <c r="O29" s="1"/>
      <c r="P29" s="1"/>
      <c r="Q29" s="1"/>
      <c r="R29" s="1"/>
      <c r="S29" s="1"/>
      <c r="T29" s="2"/>
      <c r="U29" s="1"/>
      <c r="V29" s="1"/>
      <c r="W29" s="1"/>
      <c r="X29" s="2"/>
      <c r="Y29" s="1"/>
      <c r="Z29" s="1"/>
    </row>
    <row r="30" spans="1:31" ht="29.1" customHeight="1">
      <c r="A30" s="1"/>
      <c r="B30" s="2"/>
      <c r="C30" s="1"/>
      <c r="D30" s="55" t="s">
        <v>45</v>
      </c>
      <c r="E30" s="55"/>
      <c r="F30" s="56"/>
      <c r="G30" s="56"/>
      <c r="H30" s="56"/>
      <c r="I30" s="56"/>
      <c r="J30" s="57">
        <v>418594.26</v>
      </c>
      <c r="K30" s="58"/>
      <c r="L30" s="58"/>
      <c r="M30" s="58"/>
      <c r="N30" s="58"/>
      <c r="O30" s="58"/>
      <c r="P30" s="59">
        <v>388082.36</v>
      </c>
      <c r="Q30" s="56"/>
      <c r="R30" s="56"/>
      <c r="S30" s="56"/>
      <c r="T30" s="56"/>
      <c r="U30" s="1"/>
      <c r="V30" s="1"/>
      <c r="W30" s="1"/>
      <c r="X30" s="2"/>
      <c r="Y30" s="1"/>
      <c r="Z30" s="1"/>
      <c r="AD30" s="29">
        <f>J30-AE27</f>
        <v>248907.81</v>
      </c>
      <c r="AE30" s="29">
        <f>AE27+M27</f>
        <v>418594.26</v>
      </c>
    </row>
    <row r="31" spans="1:31" ht="0.95" customHeight="1">
      <c r="A31" s="1"/>
      <c r="B31" s="2"/>
      <c r="C31" s="1"/>
      <c r="D31" s="34"/>
      <c r="E31" s="34"/>
      <c r="F31" s="34"/>
      <c r="G31" s="34"/>
      <c r="H31" s="34"/>
      <c r="I31" s="34"/>
      <c r="J31" s="6"/>
      <c r="K31" s="34"/>
      <c r="L31" s="34"/>
      <c r="M31" s="34"/>
      <c r="N31" s="34"/>
      <c r="O31" s="7"/>
      <c r="P31" s="34"/>
      <c r="Q31" s="34"/>
      <c r="R31" s="34"/>
      <c r="S31" s="34"/>
      <c r="T31" s="7"/>
      <c r="U31" s="1"/>
      <c r="V31" s="1"/>
      <c r="W31" s="1"/>
      <c r="X31" s="2"/>
      <c r="Y31" s="1"/>
      <c r="Z31" s="1"/>
    </row>
    <row r="32" spans="1:31" ht="5.25" customHeight="1">
      <c r="A32" s="1"/>
      <c r="B32" s="2"/>
      <c r="C32" s="2"/>
      <c r="D32" s="2"/>
      <c r="E32" s="2"/>
      <c r="F32" s="2"/>
      <c r="G32" s="2"/>
      <c r="H32" s="2"/>
      <c r="I32" s="2"/>
      <c r="J32" s="2"/>
      <c r="K32" s="2"/>
      <c r="L32" s="2"/>
      <c r="M32" s="2"/>
      <c r="N32" s="2"/>
      <c r="O32" s="2"/>
      <c r="P32" s="2"/>
      <c r="Q32" s="2"/>
      <c r="R32" s="2"/>
      <c r="S32" s="2"/>
      <c r="T32" s="2"/>
      <c r="U32" s="2"/>
      <c r="V32" s="2"/>
      <c r="W32" s="2"/>
      <c r="X32" s="2"/>
      <c r="Y32" s="1"/>
      <c r="Z32" s="1"/>
    </row>
    <row r="33" spans="1:26" ht="3" hidden="1"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97.25" customHeight="1">
      <c r="A34" s="1"/>
      <c r="B34" s="1"/>
      <c r="C34" s="1"/>
      <c r="D34" s="49" t="s">
        <v>102</v>
      </c>
      <c r="E34" s="49"/>
      <c r="F34" s="49"/>
      <c r="G34" s="49"/>
      <c r="H34" s="49"/>
      <c r="I34" s="49"/>
      <c r="J34" s="49"/>
      <c r="K34" s="49"/>
      <c r="L34" s="49"/>
      <c r="M34" s="49"/>
      <c r="N34" s="49"/>
      <c r="O34" s="49"/>
      <c r="P34" s="49"/>
      <c r="Q34" s="49"/>
      <c r="R34" s="49"/>
      <c r="S34" s="49"/>
      <c r="T34" s="49"/>
      <c r="U34" s="49"/>
      <c r="V34" s="49"/>
      <c r="W34" s="49"/>
      <c r="X34" s="1"/>
      <c r="Y34" s="1"/>
      <c r="Z34" s="1"/>
    </row>
    <row r="35" spans="1:26" ht="2.1" customHeight="1">
      <c r="A35" s="1"/>
      <c r="B35" s="2"/>
      <c r="C35" s="2"/>
      <c r="D35" s="2"/>
      <c r="E35" s="2"/>
      <c r="F35" s="2"/>
      <c r="G35" s="2"/>
      <c r="H35" s="2"/>
      <c r="I35" s="2"/>
      <c r="J35" s="2"/>
      <c r="K35" s="2"/>
      <c r="L35" s="2"/>
      <c r="M35" s="2"/>
      <c r="N35" s="2"/>
      <c r="O35" s="2"/>
      <c r="P35" s="2"/>
      <c r="Q35" s="2"/>
      <c r="R35" s="2"/>
      <c r="S35" s="2"/>
      <c r="T35" s="2"/>
      <c r="U35" s="2"/>
      <c r="V35" s="2"/>
      <c r="W35" s="2"/>
      <c r="X35" s="2"/>
      <c r="Y35" s="1"/>
      <c r="Z35" s="1"/>
    </row>
    <row r="36" spans="1:26" ht="15" customHeight="1">
      <c r="A36" s="1"/>
      <c r="B36" s="2"/>
      <c r="C36" s="1"/>
      <c r="D36" s="50" t="s">
        <v>46</v>
      </c>
      <c r="E36" s="50"/>
      <c r="F36" s="50"/>
      <c r="G36" s="50"/>
      <c r="H36" s="50"/>
      <c r="I36" s="50"/>
      <c r="J36" s="50"/>
      <c r="K36" s="50"/>
      <c r="L36" s="50"/>
      <c r="M36" s="50"/>
      <c r="N36" s="50"/>
      <c r="O36" s="50"/>
      <c r="P36" s="50"/>
      <c r="Q36" s="50"/>
      <c r="R36" s="50"/>
      <c r="S36" s="50"/>
      <c r="T36" s="50"/>
      <c r="U36" s="1"/>
      <c r="V36" s="1"/>
      <c r="W36" s="1"/>
      <c r="X36" s="2"/>
      <c r="Y36" s="1"/>
      <c r="Z36" s="1"/>
    </row>
    <row r="37" spans="1:26" ht="0.95" customHeight="1">
      <c r="A37" s="1"/>
      <c r="B37" s="2"/>
      <c r="C37" s="1"/>
      <c r="D37" s="1"/>
      <c r="E37" s="1"/>
      <c r="F37" s="1"/>
      <c r="G37" s="1"/>
      <c r="H37" s="1"/>
      <c r="I37" s="1"/>
      <c r="J37" s="1"/>
      <c r="K37" s="1"/>
      <c r="L37" s="1"/>
      <c r="M37" s="1"/>
      <c r="N37" s="1"/>
      <c r="O37" s="1"/>
      <c r="P37" s="1"/>
      <c r="Q37" s="1"/>
      <c r="R37" s="1"/>
      <c r="S37" s="1"/>
      <c r="T37" s="1"/>
      <c r="U37" s="1"/>
      <c r="V37" s="1"/>
      <c r="W37" s="1"/>
      <c r="X37" s="2"/>
      <c r="Y37" s="1"/>
      <c r="Z37" s="1"/>
    </row>
    <row r="38" spans="1:26" ht="24.95" customHeight="1">
      <c r="A38" s="1"/>
      <c r="B38" s="2"/>
      <c r="C38" s="1"/>
      <c r="D38" s="51" t="s">
        <v>1</v>
      </c>
      <c r="E38" s="51"/>
      <c r="F38" s="51"/>
      <c r="G38" s="51"/>
      <c r="H38" s="51"/>
      <c r="I38" s="51"/>
      <c r="J38" s="51"/>
      <c r="K38" s="51"/>
      <c r="L38" s="51"/>
      <c r="M38" s="51"/>
      <c r="N38" s="52" t="s">
        <v>47</v>
      </c>
      <c r="O38" s="52"/>
      <c r="P38" s="52"/>
      <c r="Q38" s="52"/>
      <c r="R38" s="52"/>
      <c r="S38" s="52"/>
      <c r="T38" s="52"/>
      <c r="U38" s="1"/>
      <c r="V38" s="1"/>
      <c r="W38" s="1"/>
      <c r="X38" s="2"/>
      <c r="Y38" s="1"/>
      <c r="Z38" s="1"/>
    </row>
    <row r="39" spans="1:26" ht="2.1" customHeight="1">
      <c r="A39" s="1"/>
      <c r="B39" s="2"/>
      <c r="C39" s="2"/>
      <c r="D39" s="2"/>
      <c r="E39" s="2"/>
      <c r="F39" s="2"/>
      <c r="G39" s="2"/>
      <c r="H39" s="2"/>
      <c r="I39" s="2"/>
      <c r="J39" s="2"/>
      <c r="K39" s="2"/>
      <c r="L39" s="2"/>
      <c r="M39" s="2"/>
      <c r="N39" s="2"/>
      <c r="O39" s="2"/>
      <c r="P39" s="2"/>
      <c r="Q39" s="2"/>
      <c r="R39" s="2"/>
      <c r="S39" s="2"/>
      <c r="T39" s="2"/>
      <c r="U39" s="2"/>
      <c r="V39" s="2"/>
      <c r="W39" s="2"/>
      <c r="X39" s="2"/>
      <c r="Y39" s="1"/>
      <c r="Z39" s="1"/>
    </row>
    <row r="40" spans="1:26" ht="3.9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3" customHeight="1">
      <c r="A41" s="1"/>
      <c r="B41" s="1"/>
      <c r="C41" s="2"/>
      <c r="D41" s="2"/>
      <c r="E41" s="3"/>
      <c r="F41" s="4"/>
      <c r="G41" s="3"/>
      <c r="H41" s="5"/>
      <c r="I41" s="5"/>
      <c r="J41" s="5"/>
      <c r="K41" s="4"/>
      <c r="L41" s="3"/>
      <c r="M41" s="5"/>
      <c r="N41" s="5"/>
      <c r="O41" s="5"/>
      <c r="P41" s="5"/>
      <c r="Q41" s="4"/>
      <c r="R41" s="19"/>
      <c r="S41" s="3"/>
      <c r="T41" s="5"/>
      <c r="U41" s="5"/>
      <c r="V41" s="5"/>
      <c r="W41" s="4"/>
      <c r="X41" s="2"/>
      <c r="Y41" s="2"/>
      <c r="Z41" s="1"/>
    </row>
    <row r="42" spans="1:26" ht="47.1" customHeight="1">
      <c r="A42" s="1"/>
      <c r="B42" s="1"/>
      <c r="C42" s="2"/>
      <c r="D42" s="1"/>
      <c r="E42" s="53" t="s">
        <v>48</v>
      </c>
      <c r="F42" s="53"/>
      <c r="G42" s="54" t="s">
        <v>49</v>
      </c>
      <c r="H42" s="54"/>
      <c r="I42" s="54"/>
      <c r="J42" s="54"/>
      <c r="K42" s="54"/>
      <c r="L42" s="53" t="s">
        <v>50</v>
      </c>
      <c r="M42" s="53"/>
      <c r="N42" s="53"/>
      <c r="O42" s="53"/>
      <c r="P42" s="53"/>
      <c r="Q42" s="53"/>
      <c r="R42" s="16"/>
      <c r="S42" s="53" t="s">
        <v>51</v>
      </c>
      <c r="T42" s="53"/>
      <c r="U42" s="53"/>
      <c r="V42" s="53"/>
      <c r="W42" s="53"/>
      <c r="X42" s="1"/>
      <c r="Y42" s="2"/>
      <c r="Z42" s="1"/>
    </row>
    <row r="43" spans="1:26" ht="2.1" customHeight="1">
      <c r="A43" s="1"/>
      <c r="B43" s="1"/>
      <c r="C43" s="2"/>
      <c r="D43" s="1"/>
      <c r="E43" s="53"/>
      <c r="F43" s="53"/>
      <c r="G43" s="3"/>
      <c r="H43" s="4"/>
      <c r="I43" s="3"/>
      <c r="J43" s="5"/>
      <c r="K43" s="4"/>
      <c r="L43" s="53"/>
      <c r="M43" s="53"/>
      <c r="N43" s="53"/>
      <c r="O43" s="53"/>
      <c r="P43" s="53"/>
      <c r="Q43" s="53"/>
      <c r="R43" s="16"/>
      <c r="S43" s="53"/>
      <c r="T43" s="53"/>
      <c r="U43" s="53"/>
      <c r="V43" s="53"/>
      <c r="W43" s="53"/>
      <c r="X43" s="1"/>
      <c r="Y43" s="2"/>
      <c r="Z43" s="1"/>
    </row>
    <row r="44" spans="1:26" ht="36.950000000000003" customHeight="1">
      <c r="A44" s="1"/>
      <c r="B44" s="1"/>
      <c r="C44" s="2"/>
      <c r="D44" s="1"/>
      <c r="E44" s="46"/>
      <c r="F44" s="46"/>
      <c r="G44" s="47" t="s">
        <v>52</v>
      </c>
      <c r="H44" s="47"/>
      <c r="I44" s="47" t="s">
        <v>7</v>
      </c>
      <c r="J44" s="47"/>
      <c r="K44" s="47"/>
      <c r="L44" s="48" t="s">
        <v>8</v>
      </c>
      <c r="M44" s="48"/>
      <c r="N44" s="48"/>
      <c r="O44" s="48"/>
      <c r="P44" s="48"/>
      <c r="Q44" s="48"/>
      <c r="R44" s="15"/>
      <c r="S44" s="46"/>
      <c r="T44" s="46"/>
      <c r="U44" s="46"/>
      <c r="V44" s="46"/>
      <c r="W44" s="46"/>
      <c r="X44" s="1"/>
      <c r="Y44" s="2"/>
      <c r="Z44" s="1"/>
    </row>
    <row r="45" spans="1:26" ht="0.95" customHeight="1">
      <c r="A45" s="1"/>
      <c r="B45" s="1"/>
      <c r="C45" s="2"/>
      <c r="D45" s="1"/>
      <c r="E45" s="6"/>
      <c r="F45" s="7"/>
      <c r="G45" s="6"/>
      <c r="H45" s="7"/>
      <c r="I45" s="6"/>
      <c r="J45" s="8"/>
      <c r="K45" s="7"/>
      <c r="L45" s="6"/>
      <c r="M45" s="8"/>
      <c r="N45" s="8"/>
      <c r="O45" s="8"/>
      <c r="P45" s="8"/>
      <c r="Q45" s="7"/>
      <c r="R45" s="20"/>
      <c r="S45" s="6"/>
      <c r="T45" s="8"/>
      <c r="U45" s="8"/>
      <c r="V45" s="8"/>
      <c r="W45" s="7"/>
      <c r="X45" s="1"/>
      <c r="Y45" s="2"/>
      <c r="Z45" s="1"/>
    </row>
    <row r="46" spans="1:26" ht="29.1" customHeight="1">
      <c r="A46" s="1"/>
      <c r="B46" s="1"/>
      <c r="C46" s="2"/>
      <c r="D46" s="1"/>
      <c r="E46" s="41" t="s">
        <v>53</v>
      </c>
      <c r="F46" s="41"/>
      <c r="G46" s="42"/>
      <c r="H46" s="42"/>
      <c r="I46" s="42"/>
      <c r="J46" s="42"/>
      <c r="K46" s="42"/>
      <c r="L46" s="42"/>
      <c r="M46" s="42"/>
      <c r="N46" s="42"/>
      <c r="O46" s="42"/>
      <c r="P46" s="42"/>
      <c r="Q46" s="42"/>
      <c r="R46" s="14"/>
      <c r="S46" s="42"/>
      <c r="T46" s="42"/>
      <c r="U46" s="42"/>
      <c r="V46" s="42"/>
      <c r="W46" s="42"/>
      <c r="X46" s="1"/>
      <c r="Y46" s="2"/>
      <c r="Z46" s="1"/>
    </row>
    <row r="47" spans="1:26" ht="29.1" customHeight="1">
      <c r="A47" s="1"/>
      <c r="B47" s="1"/>
      <c r="C47" s="2"/>
      <c r="D47" s="1"/>
      <c r="E47" s="41" t="s">
        <v>54</v>
      </c>
      <c r="F47" s="41"/>
      <c r="G47" s="42"/>
      <c r="H47" s="42"/>
      <c r="I47" s="42" t="s">
        <v>55</v>
      </c>
      <c r="J47" s="42"/>
      <c r="K47" s="42"/>
      <c r="L47" s="42" t="s">
        <v>56</v>
      </c>
      <c r="M47" s="42"/>
      <c r="N47" s="42"/>
      <c r="O47" s="42"/>
      <c r="P47" s="42"/>
      <c r="Q47" s="42"/>
      <c r="R47" s="14"/>
      <c r="S47" s="42" t="s">
        <v>57</v>
      </c>
      <c r="T47" s="42"/>
      <c r="U47" s="42"/>
      <c r="V47" s="42"/>
      <c r="W47" s="42"/>
      <c r="X47" s="1"/>
      <c r="Y47" s="2"/>
      <c r="Z47" s="1"/>
    </row>
    <row r="48" spans="1:26" ht="29.1" customHeight="1">
      <c r="A48" s="1"/>
      <c r="B48" s="1"/>
      <c r="C48" s="2"/>
      <c r="D48" s="1"/>
      <c r="E48" s="41" t="s">
        <v>58</v>
      </c>
      <c r="F48" s="41"/>
      <c r="G48" s="42"/>
      <c r="H48" s="42"/>
      <c r="I48" s="42"/>
      <c r="J48" s="42"/>
      <c r="K48" s="42"/>
      <c r="L48" s="42"/>
      <c r="M48" s="42"/>
      <c r="N48" s="42"/>
      <c r="O48" s="42"/>
      <c r="P48" s="42"/>
      <c r="Q48" s="42"/>
      <c r="R48" s="14"/>
      <c r="S48" s="42"/>
      <c r="T48" s="42"/>
      <c r="U48" s="42"/>
      <c r="V48" s="42"/>
      <c r="W48" s="42"/>
      <c r="X48" s="1"/>
      <c r="Y48" s="2"/>
      <c r="Z48" s="1"/>
    </row>
    <row r="49" spans="1:32" ht="29.1" customHeight="1">
      <c r="A49" s="1"/>
      <c r="B49" s="1"/>
      <c r="C49" s="2"/>
      <c r="D49" s="1"/>
      <c r="E49" s="41" t="s">
        <v>59</v>
      </c>
      <c r="F49" s="41"/>
      <c r="G49" s="42"/>
      <c r="H49" s="42"/>
      <c r="I49" s="42" t="s">
        <v>55</v>
      </c>
      <c r="J49" s="42"/>
      <c r="K49" s="42"/>
      <c r="L49" s="42" t="s">
        <v>60</v>
      </c>
      <c r="M49" s="42"/>
      <c r="N49" s="42"/>
      <c r="O49" s="42"/>
      <c r="P49" s="42"/>
      <c r="Q49" s="42"/>
      <c r="R49" s="14"/>
      <c r="S49" s="42" t="s">
        <v>61</v>
      </c>
      <c r="T49" s="42"/>
      <c r="U49" s="42"/>
      <c r="V49" s="42"/>
      <c r="W49" s="42"/>
      <c r="X49" s="1"/>
      <c r="Y49" s="2"/>
      <c r="Z49" s="1"/>
    </row>
    <row r="50" spans="1:32" ht="29.1" customHeight="1">
      <c r="A50" s="1"/>
      <c r="B50" s="1"/>
      <c r="C50" s="2"/>
      <c r="D50" s="1"/>
      <c r="E50" s="41" t="s">
        <v>62</v>
      </c>
      <c r="F50" s="41"/>
      <c r="G50" s="42"/>
      <c r="H50" s="42"/>
      <c r="I50" s="42" t="s">
        <v>55</v>
      </c>
      <c r="J50" s="42"/>
      <c r="K50" s="42"/>
      <c r="L50" s="42" t="s">
        <v>63</v>
      </c>
      <c r="M50" s="42"/>
      <c r="N50" s="42"/>
      <c r="O50" s="42"/>
      <c r="P50" s="42"/>
      <c r="Q50" s="42"/>
      <c r="R50" s="14"/>
      <c r="S50" s="42" t="s">
        <v>64</v>
      </c>
      <c r="T50" s="42"/>
      <c r="U50" s="42"/>
      <c r="V50" s="42"/>
      <c r="W50" s="42"/>
      <c r="X50" s="1"/>
      <c r="Y50" s="2"/>
      <c r="Z50" s="1"/>
    </row>
    <row r="51" spans="1:32" ht="29.1" customHeight="1">
      <c r="A51" s="1"/>
      <c r="B51" s="1"/>
      <c r="C51" s="2"/>
      <c r="D51" s="1"/>
      <c r="E51" s="41" t="s">
        <v>65</v>
      </c>
      <c r="F51" s="41"/>
      <c r="G51" s="42"/>
      <c r="H51" s="42"/>
      <c r="I51" s="42" t="s">
        <v>55</v>
      </c>
      <c r="J51" s="42"/>
      <c r="K51" s="42"/>
      <c r="L51" s="42" t="s">
        <v>101</v>
      </c>
      <c r="M51" s="42"/>
      <c r="N51" s="42"/>
      <c r="O51" s="42"/>
      <c r="P51" s="42"/>
      <c r="Q51" s="42"/>
      <c r="R51" s="14"/>
      <c r="S51" s="42" t="s">
        <v>101</v>
      </c>
      <c r="T51" s="42"/>
      <c r="U51" s="42"/>
      <c r="V51" s="42"/>
      <c r="W51" s="42"/>
      <c r="X51" s="1"/>
      <c r="Y51" s="2"/>
      <c r="Z51" s="1"/>
    </row>
    <row r="52" spans="1:32" ht="29.1" customHeight="1">
      <c r="A52" s="1"/>
      <c r="B52" s="1"/>
      <c r="C52" s="2"/>
      <c r="D52" s="1"/>
      <c r="E52" s="41" t="s">
        <v>67</v>
      </c>
      <c r="F52" s="41"/>
      <c r="G52" s="42"/>
      <c r="H52" s="42"/>
      <c r="I52" s="42" t="s">
        <v>55</v>
      </c>
      <c r="J52" s="42"/>
      <c r="K52" s="42"/>
      <c r="L52" s="42"/>
      <c r="M52" s="42"/>
      <c r="N52" s="42"/>
      <c r="O52" s="42"/>
      <c r="P52" s="42"/>
      <c r="Q52" s="42"/>
      <c r="R52" s="14"/>
      <c r="S52" s="42" t="s">
        <v>66</v>
      </c>
      <c r="T52" s="42"/>
      <c r="U52" s="42"/>
      <c r="V52" s="42"/>
      <c r="W52" s="42"/>
      <c r="X52" s="1"/>
      <c r="Y52" s="2"/>
      <c r="Z52" s="1"/>
    </row>
    <row r="53" spans="1:32" ht="29.1" customHeight="1">
      <c r="A53" s="1"/>
      <c r="B53" s="1"/>
      <c r="C53" s="2"/>
      <c r="D53" s="1"/>
      <c r="E53" s="41" t="s">
        <v>68</v>
      </c>
      <c r="F53" s="41"/>
      <c r="G53" s="42"/>
      <c r="H53" s="42"/>
      <c r="I53" s="42" t="s">
        <v>55</v>
      </c>
      <c r="J53" s="42"/>
      <c r="K53" s="42"/>
      <c r="L53" s="45">
        <v>20990.76</v>
      </c>
      <c r="M53" s="42"/>
      <c r="N53" s="42"/>
      <c r="O53" s="42"/>
      <c r="P53" s="42"/>
      <c r="Q53" s="42"/>
      <c r="R53" s="14"/>
      <c r="S53" s="45">
        <v>20175.91</v>
      </c>
      <c r="T53" s="42"/>
      <c r="U53" s="42"/>
      <c r="V53" s="42"/>
      <c r="W53" s="42"/>
      <c r="X53" s="1"/>
      <c r="Y53" s="2"/>
      <c r="Z53" s="1"/>
      <c r="AF53" s="29"/>
    </row>
    <row r="54" spans="1:32" ht="29.1" customHeight="1">
      <c r="A54" s="1"/>
      <c r="B54" s="1"/>
      <c r="C54" s="2"/>
      <c r="D54" s="1"/>
      <c r="E54" s="41" t="s">
        <v>69</v>
      </c>
      <c r="F54" s="41"/>
      <c r="G54" s="42"/>
      <c r="H54" s="42"/>
      <c r="I54" s="42" t="s">
        <v>70</v>
      </c>
      <c r="J54" s="42"/>
      <c r="K54" s="42"/>
      <c r="L54" s="42" t="s">
        <v>71</v>
      </c>
      <c r="M54" s="42"/>
      <c r="N54" s="42"/>
      <c r="O54" s="42"/>
      <c r="P54" s="42"/>
      <c r="Q54" s="42"/>
      <c r="R54" s="14"/>
      <c r="S54" s="42" t="s">
        <v>71</v>
      </c>
      <c r="T54" s="42"/>
      <c r="U54" s="42"/>
      <c r="V54" s="42"/>
      <c r="W54" s="42"/>
      <c r="X54" s="1"/>
      <c r="Y54" s="2"/>
      <c r="Z54" s="1"/>
    </row>
    <row r="55" spans="1:32" ht="29.1" customHeight="1">
      <c r="A55" s="1"/>
      <c r="B55" s="1"/>
      <c r="C55" s="2"/>
      <c r="D55" s="1"/>
      <c r="E55" s="41" t="s">
        <v>72</v>
      </c>
      <c r="F55" s="41"/>
      <c r="G55" s="42"/>
      <c r="H55" s="42"/>
      <c r="I55" s="42"/>
      <c r="J55" s="42"/>
      <c r="K55" s="42"/>
      <c r="L55" s="42"/>
      <c r="M55" s="42"/>
      <c r="N55" s="42"/>
      <c r="O55" s="42"/>
      <c r="P55" s="42"/>
      <c r="Q55" s="42"/>
      <c r="R55" s="14"/>
      <c r="S55" s="42"/>
      <c r="T55" s="42"/>
      <c r="U55" s="42"/>
      <c r="V55" s="42"/>
      <c r="W55" s="42"/>
      <c r="X55" s="1"/>
      <c r="Y55" s="2"/>
      <c r="Z55" s="1"/>
    </row>
    <row r="56" spans="1:32" ht="29.1" customHeight="1">
      <c r="A56" s="1"/>
      <c r="B56" s="1"/>
      <c r="C56" s="2"/>
      <c r="D56" s="1"/>
      <c r="E56" s="41" t="s">
        <v>73</v>
      </c>
      <c r="F56" s="41"/>
      <c r="G56" s="42"/>
      <c r="H56" s="42"/>
      <c r="I56" s="42" t="s">
        <v>74</v>
      </c>
      <c r="J56" s="42"/>
      <c r="K56" s="42"/>
      <c r="L56" s="42" t="s">
        <v>75</v>
      </c>
      <c r="M56" s="42"/>
      <c r="N56" s="42"/>
      <c r="O56" s="42"/>
      <c r="P56" s="42"/>
      <c r="Q56" s="42"/>
      <c r="R56" s="14"/>
      <c r="S56" s="42" t="s">
        <v>76</v>
      </c>
      <c r="T56" s="42"/>
      <c r="U56" s="42"/>
      <c r="V56" s="42"/>
      <c r="W56" s="42"/>
      <c r="X56" s="1"/>
      <c r="Y56" s="2"/>
      <c r="Z56" s="1"/>
    </row>
    <row r="57" spans="1:32" ht="29.1" customHeight="1">
      <c r="A57" s="1"/>
      <c r="B57" s="1"/>
      <c r="C57" s="2"/>
      <c r="D57" s="1"/>
      <c r="E57" s="41" t="s">
        <v>77</v>
      </c>
      <c r="F57" s="41"/>
      <c r="G57" s="42"/>
      <c r="H57" s="42"/>
      <c r="I57" s="42" t="s">
        <v>74</v>
      </c>
      <c r="J57" s="42"/>
      <c r="K57" s="42"/>
      <c r="L57" s="44">
        <v>7672.17</v>
      </c>
      <c r="M57" s="43"/>
      <c r="N57" s="43"/>
      <c r="O57" s="43"/>
      <c r="P57" s="43"/>
      <c r="Q57" s="43"/>
      <c r="R57" s="14"/>
      <c r="S57" s="45">
        <v>7603.72</v>
      </c>
      <c r="T57" s="42"/>
      <c r="U57" s="42"/>
      <c r="V57" s="42"/>
      <c r="W57" s="42"/>
      <c r="X57" s="1"/>
      <c r="Y57" s="2"/>
      <c r="Z57" s="1"/>
    </row>
    <row r="58" spans="1:32" ht="29.1" customHeight="1">
      <c r="A58" s="1"/>
      <c r="B58" s="1"/>
      <c r="C58" s="2"/>
      <c r="D58" s="1"/>
      <c r="E58" s="41" t="s">
        <v>78</v>
      </c>
      <c r="F58" s="41"/>
      <c r="G58" s="42" t="s">
        <v>79</v>
      </c>
      <c r="H58" s="42"/>
      <c r="I58" s="42" t="s">
        <v>74</v>
      </c>
      <c r="J58" s="42"/>
      <c r="K58" s="42"/>
      <c r="L58" s="42" t="s">
        <v>80</v>
      </c>
      <c r="M58" s="42"/>
      <c r="N58" s="42"/>
      <c r="O58" s="42"/>
      <c r="P58" s="42"/>
      <c r="Q58" s="42"/>
      <c r="R58" s="14"/>
      <c r="S58" s="42" t="s">
        <v>81</v>
      </c>
      <c r="T58" s="42"/>
      <c r="U58" s="42"/>
      <c r="V58" s="42"/>
      <c r="W58" s="42"/>
      <c r="X58" s="1"/>
      <c r="Y58" s="2"/>
      <c r="Z58" s="1"/>
    </row>
    <row r="59" spans="1:32" ht="29.1" customHeight="1">
      <c r="A59" s="1"/>
      <c r="B59" s="1"/>
      <c r="C59" s="2"/>
      <c r="D59" s="1"/>
      <c r="E59" s="41" t="s">
        <v>82</v>
      </c>
      <c r="F59" s="41"/>
      <c r="G59" s="42"/>
      <c r="H59" s="42"/>
      <c r="I59" s="42" t="s">
        <v>70</v>
      </c>
      <c r="J59" s="42"/>
      <c r="K59" s="42"/>
      <c r="L59" s="43">
        <v>81.91</v>
      </c>
      <c r="M59" s="43"/>
      <c r="N59" s="43"/>
      <c r="O59" s="43"/>
      <c r="P59" s="43"/>
      <c r="Q59" s="43"/>
      <c r="R59" s="14"/>
      <c r="S59" s="42" t="s">
        <v>66</v>
      </c>
      <c r="T59" s="42"/>
      <c r="U59" s="42"/>
      <c r="V59" s="42"/>
      <c r="W59" s="42"/>
      <c r="X59" s="1"/>
      <c r="Y59" s="2"/>
      <c r="Z59" s="1"/>
    </row>
    <row r="60" spans="1:32" ht="29.1" customHeight="1">
      <c r="A60" s="1"/>
      <c r="B60" s="1"/>
      <c r="C60" s="2"/>
      <c r="D60" s="1"/>
      <c r="E60" s="41" t="s">
        <v>83</v>
      </c>
      <c r="F60" s="41"/>
      <c r="G60" s="42" t="s">
        <v>84</v>
      </c>
      <c r="H60" s="42"/>
      <c r="I60" s="42" t="s">
        <v>70</v>
      </c>
      <c r="J60" s="42"/>
      <c r="K60" s="42"/>
      <c r="L60" s="42" t="s">
        <v>85</v>
      </c>
      <c r="M60" s="42"/>
      <c r="N60" s="42"/>
      <c r="O60" s="42"/>
      <c r="P60" s="42"/>
      <c r="Q60" s="42"/>
      <c r="R60" s="14"/>
      <c r="S60" s="42">
        <v>229.25</v>
      </c>
      <c r="T60" s="42"/>
      <c r="U60" s="42"/>
      <c r="V60" s="42"/>
      <c r="W60" s="42"/>
      <c r="X60" s="1"/>
      <c r="Y60" s="2"/>
      <c r="Z60" s="1"/>
    </row>
    <row r="61" spans="1:32" ht="27.95" customHeight="1">
      <c r="A61" s="1"/>
      <c r="B61" s="1"/>
      <c r="C61" s="2"/>
      <c r="D61" s="1"/>
      <c r="E61" s="41" t="s">
        <v>86</v>
      </c>
      <c r="F61" s="41"/>
      <c r="G61" s="42"/>
      <c r="H61" s="42"/>
      <c r="I61" s="42"/>
      <c r="J61" s="42"/>
      <c r="K61" s="42"/>
      <c r="L61" s="1"/>
      <c r="M61" s="1"/>
      <c r="N61" s="1"/>
      <c r="O61" s="1"/>
      <c r="P61" s="1"/>
      <c r="Q61" s="1"/>
      <c r="R61" s="1"/>
      <c r="S61" s="1"/>
      <c r="T61" s="1"/>
      <c r="U61" s="1"/>
      <c r="V61" s="1"/>
      <c r="W61" s="2"/>
      <c r="X61" s="1"/>
      <c r="Y61" s="2"/>
      <c r="Z61" s="1"/>
    </row>
    <row r="62" spans="1:32" ht="0.95" customHeight="1">
      <c r="A62" s="1"/>
      <c r="B62" s="1"/>
      <c r="C62" s="2"/>
      <c r="D62" s="1"/>
      <c r="E62" s="41"/>
      <c r="F62" s="41"/>
      <c r="G62" s="42"/>
      <c r="H62" s="42"/>
      <c r="I62" s="42"/>
      <c r="J62" s="42"/>
      <c r="K62" s="42"/>
      <c r="L62" s="34"/>
      <c r="M62" s="34"/>
      <c r="N62" s="34"/>
      <c r="O62" s="34"/>
      <c r="P62" s="34"/>
      <c r="Q62" s="1"/>
      <c r="R62" s="1"/>
      <c r="S62" s="34"/>
      <c r="T62" s="34"/>
      <c r="U62" s="34"/>
      <c r="V62" s="1"/>
      <c r="W62" s="2"/>
      <c r="X62" s="1"/>
      <c r="Y62" s="2"/>
      <c r="Z62" s="1"/>
    </row>
    <row r="63" spans="1:32" ht="29.1" customHeight="1">
      <c r="A63" s="1"/>
      <c r="B63" s="1"/>
      <c r="C63" s="2"/>
      <c r="D63" s="1"/>
      <c r="E63" s="36" t="s">
        <v>87</v>
      </c>
      <c r="F63" s="36"/>
      <c r="G63" s="37"/>
      <c r="H63" s="37"/>
      <c r="I63" s="37"/>
      <c r="J63" s="37"/>
      <c r="K63" s="37"/>
      <c r="L63" s="38">
        <v>418594.26</v>
      </c>
      <c r="M63" s="39"/>
      <c r="N63" s="39"/>
      <c r="O63" s="39"/>
      <c r="P63" s="39"/>
      <c r="Q63" s="39"/>
      <c r="R63" s="13"/>
      <c r="S63" s="40">
        <v>388082.36</v>
      </c>
      <c r="T63" s="37"/>
      <c r="U63" s="37"/>
      <c r="V63" s="37"/>
      <c r="W63" s="37"/>
      <c r="X63" s="1"/>
      <c r="Y63" s="2"/>
      <c r="Z63" s="1"/>
      <c r="AD63" s="29" t="e">
        <f>S47+S49+S50+S53+S54+S56+S57+S58+S60</f>
        <v>#VALUE!</v>
      </c>
      <c r="AE63" s="29" t="e">
        <f>L47+L49+L50+L53+L54+L56+L57+L58+L60</f>
        <v>#VALUE!</v>
      </c>
    </row>
    <row r="64" spans="1:32" ht="0.95" customHeight="1">
      <c r="A64" s="1"/>
      <c r="B64" s="1"/>
      <c r="C64" s="2"/>
      <c r="D64" s="2"/>
      <c r="E64" s="9"/>
      <c r="F64" s="10"/>
      <c r="G64" s="9"/>
      <c r="H64" s="10"/>
      <c r="I64" s="9"/>
      <c r="J64" s="11"/>
      <c r="K64" s="10"/>
      <c r="L64" s="6"/>
      <c r="M64" s="34"/>
      <c r="N64" s="34"/>
      <c r="O64" s="34"/>
      <c r="P64" s="34"/>
      <c r="Q64" s="34"/>
      <c r="R64" s="12"/>
      <c r="S64" s="34"/>
      <c r="T64" s="34"/>
      <c r="U64" s="34"/>
      <c r="V64" s="34"/>
      <c r="W64" s="7"/>
      <c r="X64" s="2"/>
      <c r="Y64" s="2"/>
      <c r="Z64" s="1"/>
    </row>
    <row r="65" spans="1:26" ht="3.95" customHeight="1" thickBo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52.5" customHeight="1">
      <c r="A66" s="1"/>
      <c r="B66" s="1"/>
      <c r="C66" s="1"/>
      <c r="D66" s="1"/>
      <c r="E66" s="35" t="s">
        <v>88</v>
      </c>
      <c r="F66" s="35"/>
      <c r="G66" s="35"/>
      <c r="H66" s="35"/>
      <c r="I66" s="35"/>
      <c r="J66" s="35"/>
      <c r="K66" s="35"/>
      <c r="L66" s="35"/>
      <c r="M66" s="35"/>
      <c r="N66" s="35"/>
      <c r="O66" s="35"/>
      <c r="P66" s="35"/>
      <c r="Q66" s="35"/>
      <c r="R66" s="35"/>
      <c r="S66" s="35"/>
      <c r="T66" s="35"/>
      <c r="U66" s="35"/>
      <c r="V66" s="35"/>
      <c r="W66" s="35"/>
      <c r="X66" s="1"/>
      <c r="Y66" s="1"/>
      <c r="Z66" s="1"/>
    </row>
    <row r="67" spans="1:26" ht="107.1" customHeight="1">
      <c r="A67" s="1"/>
      <c r="B67" s="1"/>
      <c r="C67" s="1"/>
      <c r="D67" s="1"/>
      <c r="E67" s="1"/>
      <c r="F67" s="1"/>
      <c r="G67" s="1"/>
      <c r="H67" s="1"/>
      <c r="I67" s="1"/>
      <c r="J67" s="1"/>
      <c r="K67" s="1"/>
      <c r="L67" s="1"/>
      <c r="M67" s="1"/>
      <c r="N67" s="1"/>
      <c r="O67" s="1"/>
      <c r="P67" s="1"/>
      <c r="Q67" s="1"/>
      <c r="R67" s="1"/>
      <c r="S67" s="1"/>
      <c r="T67" s="1"/>
      <c r="U67" s="1"/>
      <c r="V67" s="1"/>
      <c r="W67" s="1"/>
      <c r="X67" s="1"/>
      <c r="Y67" s="1"/>
      <c r="Z67" s="1"/>
    </row>
  </sheetData>
  <mergeCells count="198">
    <mergeCell ref="D11:E11"/>
    <mergeCell ref="F11:G11"/>
    <mergeCell ref="H11:I11"/>
    <mergeCell ref="J11:O11"/>
    <mergeCell ref="P11:T11"/>
    <mergeCell ref="D2:T2"/>
    <mergeCell ref="D4:M4"/>
    <mergeCell ref="N4:T4"/>
    <mergeCell ref="F8:I9"/>
    <mergeCell ref="D9:E10"/>
    <mergeCell ref="J9:O10"/>
    <mergeCell ref="P9:T10"/>
    <mergeCell ref="D14:E14"/>
    <mergeCell ref="F14:G14"/>
    <mergeCell ref="H14:I14"/>
    <mergeCell ref="J14:O14"/>
    <mergeCell ref="P14:T14"/>
    <mergeCell ref="D13:E13"/>
    <mergeCell ref="F13:G13"/>
    <mergeCell ref="H13:I13"/>
    <mergeCell ref="J13:O13"/>
    <mergeCell ref="P13:T13"/>
    <mergeCell ref="D16:E16"/>
    <mergeCell ref="F16:G16"/>
    <mergeCell ref="H16:I16"/>
    <mergeCell ref="J16:O16"/>
    <mergeCell ref="P16:T16"/>
    <mergeCell ref="D15:E15"/>
    <mergeCell ref="F15:G15"/>
    <mergeCell ref="H15:I15"/>
    <mergeCell ref="J15:O15"/>
    <mergeCell ref="P15:T15"/>
    <mergeCell ref="D18:E18"/>
    <mergeCell ref="F18:G18"/>
    <mergeCell ref="H18:I18"/>
    <mergeCell ref="J18:O18"/>
    <mergeCell ref="P18:T18"/>
    <mergeCell ref="D17:E17"/>
    <mergeCell ref="F17:G17"/>
    <mergeCell ref="H17:I17"/>
    <mergeCell ref="J17:O17"/>
    <mergeCell ref="P17:T17"/>
    <mergeCell ref="D20:E20"/>
    <mergeCell ref="F20:G20"/>
    <mergeCell ref="H20:I20"/>
    <mergeCell ref="J20:O20"/>
    <mergeCell ref="P20:T20"/>
    <mergeCell ref="D19:E19"/>
    <mergeCell ref="F19:G19"/>
    <mergeCell ref="H19:I19"/>
    <mergeCell ref="J19:O19"/>
    <mergeCell ref="P19:T19"/>
    <mergeCell ref="D22:E22"/>
    <mergeCell ref="F22:G22"/>
    <mergeCell ref="H22:I22"/>
    <mergeCell ref="J22:O22"/>
    <mergeCell ref="P22:T22"/>
    <mergeCell ref="D21:E21"/>
    <mergeCell ref="F21:G21"/>
    <mergeCell ref="H21:I21"/>
    <mergeCell ref="J21:Q21"/>
    <mergeCell ref="D24:E24"/>
    <mergeCell ref="F24:G24"/>
    <mergeCell ref="H24:I24"/>
    <mergeCell ref="J24:O24"/>
    <mergeCell ref="P24:T24"/>
    <mergeCell ref="D23:E23"/>
    <mergeCell ref="F23:G23"/>
    <mergeCell ref="H23:I23"/>
    <mergeCell ref="J23:O23"/>
    <mergeCell ref="P23:T23"/>
    <mergeCell ref="D26:E26"/>
    <mergeCell ref="F26:G26"/>
    <mergeCell ref="H26:I26"/>
    <mergeCell ref="J26:O26"/>
    <mergeCell ref="P26:T26"/>
    <mergeCell ref="D25:E25"/>
    <mergeCell ref="F25:G25"/>
    <mergeCell ref="H25:I25"/>
    <mergeCell ref="J25:O25"/>
    <mergeCell ref="P25:T25"/>
    <mergeCell ref="D30:E30"/>
    <mergeCell ref="F30:G30"/>
    <mergeCell ref="H30:I30"/>
    <mergeCell ref="J30:O30"/>
    <mergeCell ref="P30:T30"/>
    <mergeCell ref="D27:E29"/>
    <mergeCell ref="F27:G29"/>
    <mergeCell ref="H27:I29"/>
    <mergeCell ref="K28:N28"/>
    <mergeCell ref="P28:S28"/>
    <mergeCell ref="M27:N27"/>
    <mergeCell ref="D34:W34"/>
    <mergeCell ref="D36:T36"/>
    <mergeCell ref="D38:M38"/>
    <mergeCell ref="N38:T38"/>
    <mergeCell ref="E42:F43"/>
    <mergeCell ref="G42:K42"/>
    <mergeCell ref="L42:Q43"/>
    <mergeCell ref="S42:W43"/>
    <mergeCell ref="D31:E31"/>
    <mergeCell ref="F31:G31"/>
    <mergeCell ref="H31:I31"/>
    <mergeCell ref="K31:N31"/>
    <mergeCell ref="P31:S31"/>
    <mergeCell ref="E46:F46"/>
    <mergeCell ref="G46:H46"/>
    <mergeCell ref="I46:K46"/>
    <mergeCell ref="L46:Q46"/>
    <mergeCell ref="S46:W46"/>
    <mergeCell ref="E44:F44"/>
    <mergeCell ref="G44:H44"/>
    <mergeCell ref="I44:K44"/>
    <mergeCell ref="L44:Q44"/>
    <mergeCell ref="S44:W44"/>
    <mergeCell ref="E48:F48"/>
    <mergeCell ref="G48:H48"/>
    <mergeCell ref="I48:K48"/>
    <mergeCell ref="L48:Q48"/>
    <mergeCell ref="S48:W48"/>
    <mergeCell ref="E47:F47"/>
    <mergeCell ref="G47:H47"/>
    <mergeCell ref="I47:K47"/>
    <mergeCell ref="L47:Q47"/>
    <mergeCell ref="S47:W47"/>
    <mergeCell ref="E50:F50"/>
    <mergeCell ref="G50:H50"/>
    <mergeCell ref="I50:K50"/>
    <mergeCell ref="L50:Q50"/>
    <mergeCell ref="S50:W50"/>
    <mergeCell ref="E49:F49"/>
    <mergeCell ref="G49:H49"/>
    <mergeCell ref="I49:K49"/>
    <mergeCell ref="L49:Q49"/>
    <mergeCell ref="S49:W49"/>
    <mergeCell ref="E52:F52"/>
    <mergeCell ref="G52:H52"/>
    <mergeCell ref="I52:K52"/>
    <mergeCell ref="L52:Q52"/>
    <mergeCell ref="S52:W52"/>
    <mergeCell ref="E51:F51"/>
    <mergeCell ref="G51:H51"/>
    <mergeCell ref="I51:K51"/>
    <mergeCell ref="L51:Q51"/>
    <mergeCell ref="S51:W51"/>
    <mergeCell ref="E54:F54"/>
    <mergeCell ref="G54:H54"/>
    <mergeCell ref="I54:K54"/>
    <mergeCell ref="L54:Q54"/>
    <mergeCell ref="S54:W54"/>
    <mergeCell ref="E53:F53"/>
    <mergeCell ref="G53:H53"/>
    <mergeCell ref="I53:K53"/>
    <mergeCell ref="L53:Q53"/>
    <mergeCell ref="S53:W53"/>
    <mergeCell ref="E56:F56"/>
    <mergeCell ref="G56:H56"/>
    <mergeCell ref="I56:K56"/>
    <mergeCell ref="L56:Q56"/>
    <mergeCell ref="S56:W56"/>
    <mergeCell ref="E55:F55"/>
    <mergeCell ref="G55:H55"/>
    <mergeCell ref="I55:K55"/>
    <mergeCell ref="L55:Q55"/>
    <mergeCell ref="S55:W55"/>
    <mergeCell ref="E58:F58"/>
    <mergeCell ref="G58:H58"/>
    <mergeCell ref="I58:K58"/>
    <mergeCell ref="L58:Q58"/>
    <mergeCell ref="S58:W58"/>
    <mergeCell ref="E57:F57"/>
    <mergeCell ref="G57:H57"/>
    <mergeCell ref="I57:K57"/>
    <mergeCell ref="L57:Q57"/>
    <mergeCell ref="S57:W57"/>
    <mergeCell ref="E60:F60"/>
    <mergeCell ref="G60:H60"/>
    <mergeCell ref="I60:K60"/>
    <mergeCell ref="L60:Q60"/>
    <mergeCell ref="S60:W60"/>
    <mergeCell ref="E59:F59"/>
    <mergeCell ref="G59:H59"/>
    <mergeCell ref="I59:K59"/>
    <mergeCell ref="L59:Q59"/>
    <mergeCell ref="S59:W59"/>
    <mergeCell ref="M64:Q64"/>
    <mergeCell ref="S64:V64"/>
    <mergeCell ref="E66:W66"/>
    <mergeCell ref="E63:F63"/>
    <mergeCell ref="G63:H63"/>
    <mergeCell ref="I63:K63"/>
    <mergeCell ref="L63:Q63"/>
    <mergeCell ref="S63:W63"/>
    <mergeCell ref="E61:F62"/>
    <mergeCell ref="G61:H62"/>
    <mergeCell ref="I61:K62"/>
    <mergeCell ref="L62:P62"/>
    <mergeCell ref="S62:U62"/>
  </mergeCells>
  <pageMargins left="0" right="0" top="0" bottom="0" header="0" footer="0"/>
  <pageSetup paperSize="9" scale="97" orientation="portrait" r:id="rId1"/>
  <rowBreaks count="1" manualBreakCount="1">
    <brk id="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
  <sheetViews>
    <sheetView view="pageBreakPreview" zoomScaleSheetLayoutView="100" workbookViewId="0">
      <selection activeCell="C8" sqref="C8"/>
    </sheetView>
  </sheetViews>
  <sheetFormatPr defaultRowHeight="15.75"/>
  <cols>
    <col min="1" max="1" width="9" style="26"/>
    <col min="2" max="2" width="17.85546875" style="26" customWidth="1"/>
    <col min="3" max="3" width="22.5703125" style="26" customWidth="1"/>
    <col min="4" max="4" width="15.140625" style="26" customWidth="1"/>
    <col min="5" max="5" width="9" style="26"/>
    <col min="6" max="6" width="9.5703125" bestFit="1" customWidth="1"/>
  </cols>
  <sheetData>
    <row r="1" spans="1:5">
      <c r="A1" s="79" t="s">
        <v>100</v>
      </c>
      <c r="B1" s="79"/>
      <c r="C1" s="79"/>
      <c r="D1" s="79"/>
      <c r="E1" s="79"/>
    </row>
    <row r="3" spans="1:5" ht="18.75">
      <c r="A3" s="30" t="s">
        <v>92</v>
      </c>
      <c r="B3" s="30"/>
      <c r="C3" s="31">
        <v>110331.43</v>
      </c>
      <c r="D3"/>
      <c r="E3"/>
    </row>
    <row r="4" spans="1:5" ht="18.75">
      <c r="A4" s="30" t="s">
        <v>93</v>
      </c>
      <c r="B4" s="30"/>
      <c r="C4" s="31">
        <v>13584.45</v>
      </c>
      <c r="D4"/>
      <c r="E4"/>
    </row>
    <row r="5" spans="1:5" ht="18.75">
      <c r="A5" s="30" t="s">
        <v>94</v>
      </c>
      <c r="B5" s="30"/>
      <c r="C5" s="32">
        <v>354.11</v>
      </c>
      <c r="D5"/>
      <c r="E5"/>
    </row>
    <row r="6" spans="1:5" ht="18.75">
      <c r="A6" s="80" t="s">
        <v>95</v>
      </c>
      <c r="B6" s="80"/>
      <c r="C6" s="31">
        <f>C4-C5</f>
        <v>13230.34</v>
      </c>
      <c r="D6"/>
      <c r="E6"/>
    </row>
    <row r="7" spans="1:5" ht="18.75">
      <c r="A7" s="30" t="s">
        <v>96</v>
      </c>
      <c r="B7" s="30"/>
      <c r="C7" s="32"/>
      <c r="D7"/>
      <c r="E7"/>
    </row>
    <row r="8" spans="1:5" ht="18.75">
      <c r="A8" s="30" t="s">
        <v>97</v>
      </c>
      <c r="B8" s="30"/>
      <c r="C8" s="31">
        <f>C3+C6</f>
        <v>123561.76999999999</v>
      </c>
      <c r="D8"/>
      <c r="E8"/>
    </row>
  </sheetData>
  <mergeCells count="2">
    <mergeCell ref="A1:E1"/>
    <mergeCell ref="A6:B6"/>
  </mergeCells>
  <printOptions horizontalCentered="1" gridLines="1"/>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statement01</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2024-07-01T05:59:54Z</dcterms:created>
  <dcterms:modified xsi:type="dcterms:W3CDTF">2024-08-13T10:44:04Z</dcterms:modified>
</cp:coreProperties>
</file>